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30" windowWidth="19440" windowHeight="7755" activeTab="0"/>
  </bookViews>
  <sheets>
    <sheet name="Данные к заполнению" sheetId="1" r:id="rId1"/>
    <sheet name="Заявка (на печать)" sheetId="2" r:id="rId2"/>
    <sheet name="Анкета (на печать)" sheetId="3" r:id="rId3"/>
    <sheet name="Согласия БКИ-ПД (на печать)" sheetId="4" r:id="rId4"/>
  </sheets>
  <definedNames>
    <definedName name="_xlnm._FilterDatabase" localSheetId="3" hidden="1">'Согласия БКИ-ПД (на печать)'!$A$3:$A$430</definedName>
    <definedName name="_xlnm.Print_Area" localSheetId="3">'Согласия БКИ-ПД (на печать)'!$A$4:$J$430</definedName>
  </definedNames>
  <calcPr fullCalcOnLoad="1"/>
</workbook>
</file>

<file path=xl/sharedStrings.xml><?xml version="1.0" encoding="utf-8"?>
<sst xmlns="http://schemas.openxmlformats.org/spreadsheetml/2006/main" count="538" uniqueCount="188">
  <si>
    <t>ЗАЯВКА - АНКЕТА ДЛЯ ПОЛУЧЕНИЯ КРЕДИТА</t>
  </si>
  <si>
    <t>(Юридическое лицо)</t>
  </si>
  <si>
    <t>Полное наименование юридического лица</t>
  </si>
  <si>
    <t>Краткое наименование юридического лица</t>
  </si>
  <si>
    <t>Наименование на иностранном языке (если имеется)</t>
  </si>
  <si>
    <t>Основной государственный регистрационный номер (ОГРН)</t>
  </si>
  <si>
    <t>Идентификационный номер налогоплательщика  (ИНН)</t>
  </si>
  <si>
    <t>Дата государственной регистрации</t>
  </si>
  <si>
    <t>Наименование регистрирующего органа</t>
  </si>
  <si>
    <t>Место государственной регистрации</t>
  </si>
  <si>
    <t>Юридический адрес (индекс, регион, адрес)</t>
  </si>
  <si>
    <t>Фактический адрес (индекс, регион, адрес)</t>
  </si>
  <si>
    <t>Данные юридического лица</t>
  </si>
  <si>
    <t>А</t>
  </si>
  <si>
    <t>Номера контактных телефонов и факсов</t>
  </si>
  <si>
    <t>тот же</t>
  </si>
  <si>
    <t>иной</t>
  </si>
  <si>
    <t>Коды форм федерального государственного статистического наблюдения</t>
  </si>
  <si>
    <t>Реквизиты всех имеющихся у организации расчетных и текущих счетов (номер счета и в какой кредитной организации)</t>
  </si>
  <si>
    <t>ОКПО</t>
  </si>
  <si>
    <t>ОКОПФ</t>
  </si>
  <si>
    <t>ОКФС</t>
  </si>
  <si>
    <t>ОКОГУ</t>
  </si>
  <si>
    <t>ОКАТО</t>
  </si>
  <si>
    <t>ОКВЭД</t>
  </si>
  <si>
    <t>Б</t>
  </si>
  <si>
    <t>Данные по кредиту</t>
  </si>
  <si>
    <t>Вид кредита</t>
  </si>
  <si>
    <t>кредит с погашением в конце срока</t>
  </si>
  <si>
    <t>возобновляемая кредитная линия</t>
  </si>
  <si>
    <t>невозобновляемая кредитная линия</t>
  </si>
  <si>
    <t>кредит с погашением по графику</t>
  </si>
  <si>
    <t>Срок кредитного договора, мес.</t>
  </si>
  <si>
    <t>Назначение кредита (цель на которую выдается кредит)</t>
  </si>
  <si>
    <t>Сумма кредита (лимита)/валюта кредита</t>
  </si>
  <si>
    <t>Обеспечение кредита</t>
  </si>
  <si>
    <t>Предполагаемая дата получения кредита</t>
  </si>
  <si>
    <t>В</t>
  </si>
  <si>
    <t xml:space="preserve">Наличие ссудной задолженности в других кредитных организациях (указывается банк, задолженность, дата погашения и ежемесячный платеж) </t>
  </si>
  <si>
    <t>По чьей рекомендации обратились в наш банк</t>
  </si>
  <si>
    <t>Сведения о лицензии на право осуществления деятельности, подлежащей лицензированию (если имеется, то указывается вид лицензии, номер, дата выдачи, кем выдана, срок действия, перечень видов лицензируемой деятельности)</t>
  </si>
  <si>
    <t>Ф.И.О.</t>
  </si>
  <si>
    <t>Должность</t>
  </si>
  <si>
    <t>ИНН</t>
  </si>
  <si>
    <t>/</t>
  </si>
  <si>
    <t>Адрес регистрации</t>
  </si>
  <si>
    <t>Председателю Правления
ОАО АКБ «Башкомснаббанк»
г-ну Галлямову Ф.Ф.</t>
  </si>
  <si>
    <t xml:space="preserve">Сведения об органах управления юридического лица </t>
  </si>
  <si>
    <t>Планируемые источники погашения ссуды и процентов</t>
  </si>
  <si>
    <t>Почтовый адрес (индекс, регион, адрес)</t>
  </si>
  <si>
    <t>Входит ли организация в финансово-промышленные группы, холдинги, альянсы. Если да, то указать в какие:</t>
  </si>
  <si>
    <t>Доля, в %</t>
  </si>
  <si>
    <t>Фамилия Имя Отчество</t>
  </si>
  <si>
    <t>№</t>
  </si>
  <si>
    <t>Наименование юридического лица</t>
  </si>
  <si>
    <t>ОГРН</t>
  </si>
  <si>
    <t>(Должность руководителя)</t>
  </si>
  <si>
    <t>(Фамилия, Имя, Отчество)</t>
  </si>
  <si>
    <t>Сведения об учредителях юридического лица (если физическое лицо, то указывается доля, Ф.И.О, паспортные данные, ИНН, адрес регистрации; если юридическое лицо, то указывается доля, наименование, ОГРН, ИНН, юридический адрес):</t>
  </si>
  <si>
    <t>Полное наименование</t>
  </si>
  <si>
    <t>Сокращенное наименование</t>
  </si>
  <si>
    <t>Наименование на иностранном языке</t>
  </si>
  <si>
    <t>Организационно-правовая форма</t>
  </si>
  <si>
    <t>Идентификационный номер налогоплательщика - для резидента, идентификационный номер налогоплательщика или код иностранной организации - для нерезидента (если имеются)</t>
  </si>
  <si>
    <t>Сведения о государственной регистрации:</t>
  </si>
  <si>
    <t>дата государственной регистрации</t>
  </si>
  <si>
    <t>государственный регистрационный номер</t>
  </si>
  <si>
    <t>наименование регистрирующего органа</t>
  </si>
  <si>
    <t>место государственной регистрации</t>
  </si>
  <si>
    <t>Адрес места регистрации</t>
  </si>
  <si>
    <t>Адрес местонахождения</t>
  </si>
  <si>
    <t>Почтовый адрес</t>
  </si>
  <si>
    <t>Сведения о лицензии на право осуществления деятельности, подлежащей лицензированию:</t>
  </si>
  <si>
    <t>вид лицензии</t>
  </si>
  <si>
    <t>номер лицензии</t>
  </si>
  <si>
    <t>дата выдачи лицензии</t>
  </si>
  <si>
    <t>кем выдана лицензия</t>
  </si>
  <si>
    <t>срок действия лицензии</t>
  </si>
  <si>
    <t>перечень видов лицензируемой деятельности</t>
  </si>
  <si>
    <t>Сведения об органах юридического лица (структура и персональный состав органов управления юридического лица)</t>
  </si>
  <si>
    <t>Сведения о величине зарегистрированного и оплаченного уставного (складочного) капитала или величине уставного фонда, имущества</t>
  </si>
  <si>
    <t>Сведения о присутствии или отсутствии по своему местонахождению юридического лица, его постоянно действующего органа управления, иного органа или лица, которые имеют право действовать от имени юридического лица без доверенности</t>
  </si>
  <si>
    <t>Сведения об учредителях, собственниках имущества юридического лица, лицах, которые имеют право давать обязательные для юридического лица указания либо иным образом имеют возможность определять его решения, в том числе: сведения об основном обществе или преобладающем, участвующем обществе (для дочерних или зависимых обществ), холдинговой компании или финансово-промышленной группе (если клиент в ней участвует)</t>
  </si>
  <si>
    <t>6.1</t>
  </si>
  <si>
    <t>6.2</t>
  </si>
  <si>
    <t>6.3</t>
  </si>
  <si>
    <t>6.4</t>
  </si>
  <si>
    <t>Размер уставного (акционерного) капитала, руб.</t>
  </si>
  <si>
    <t>Балансовая стоимость активов на последнюю отчетную дату, руб.</t>
  </si>
  <si>
    <t>Выручка от реализации за предшествующий календарный год, в руб.</t>
  </si>
  <si>
    <t>Обороты по расчетному счету и налично-денежный оборот за последний год (Дт/Кт), в руб.</t>
  </si>
  <si>
    <t>Присутствует</t>
  </si>
  <si>
    <t>10.1</t>
  </si>
  <si>
    <t>10.2</t>
  </si>
  <si>
    <t>10.3</t>
  </si>
  <si>
    <t>10.4</t>
  </si>
  <si>
    <t>10.5</t>
  </si>
  <si>
    <t>10.6</t>
  </si>
  <si>
    <t>М.П.</t>
  </si>
  <si>
    <t>Согласие на получение кредитного отчета и формирование кредитной истории</t>
  </si>
  <si>
    <t>(юридическое лицо)</t>
  </si>
  <si>
    <r>
      <t xml:space="preserve">«Бюро» </t>
    </r>
    <r>
      <rPr>
        <sz val="10"/>
        <color indexed="8"/>
        <rFont val="Times New Roman"/>
        <family val="1"/>
      </rPr>
      <t>– «Бюро кредитных историй».</t>
    </r>
  </si>
  <si>
    <r>
      <t xml:space="preserve">«Партнер» </t>
    </r>
    <r>
      <rPr>
        <sz val="10"/>
        <color indexed="8"/>
        <rFont val="Times New Roman"/>
        <family val="1"/>
      </rPr>
      <t>– ОАО АКБ «Башкомснаббанк».</t>
    </r>
  </si>
  <si>
    <r>
      <t xml:space="preserve">«Договор займа (кредита)» </t>
    </r>
    <r>
      <rPr>
        <sz val="10"/>
        <color indexed="8"/>
        <rFont val="Times New Roman"/>
        <family val="1"/>
      </rPr>
      <t>–</t>
    </r>
    <r>
      <rPr>
        <sz val="10"/>
        <color indexed="8"/>
        <rFont val="Times New Roman"/>
        <family val="1"/>
      </rPr>
      <t xml:space="preserve"> договор займа, кредитный договор, иные договоры, которые содержат условие предоставления кредита.</t>
    </r>
  </si>
  <si>
    <t>Субъект кредитной истории</t>
  </si>
  <si>
    <t xml:space="preserve">Телефон: </t>
  </si>
  <si>
    <t>Единый государственный регистрационный номер:</t>
  </si>
  <si>
    <t>Идентификационный номер налогоплательщика:</t>
  </si>
  <si>
    <t>Код субъекта кредитной истории (заполняется работником банка):</t>
  </si>
  <si>
    <t>Дата</t>
  </si>
  <si>
    <t>« ____» ____________________ 20__г.</t>
  </si>
  <si>
    <t>Подпись сотрудника Партнера</t>
  </si>
  <si>
    <r>
      <t>В случае заключения договора займа (кредита)</t>
    </r>
    <r>
      <rPr>
        <sz val="10"/>
        <color indexed="8"/>
        <rFont val="Times New Roman"/>
        <family val="1"/>
      </rPr>
      <t xml:space="preserve"> с Партнером </t>
    </r>
    <r>
      <rPr>
        <sz val="10"/>
        <color indexed="8"/>
        <rFont val="Times New Roman"/>
        <family val="1"/>
      </rPr>
      <t>в течение трех месяцев со дня подписания настоящего Согласия</t>
    </r>
    <r>
      <rPr>
        <sz val="10"/>
        <color indexed="8"/>
        <rFont val="Times New Roman"/>
        <family val="1"/>
      </rPr>
      <t>:</t>
    </r>
  </si>
  <si>
    <t>Краткое наименование</t>
  </si>
  <si>
    <r>
      <t>-</t>
    </r>
    <r>
      <rPr>
        <sz val="10"/>
        <color indexed="8"/>
        <rFont val="Times New Roman"/>
        <family val="1"/>
      </rPr>
      <t xml:space="preserve">          выражает согласие </t>
    </r>
    <r>
      <rPr>
        <sz val="10"/>
        <color indexed="8"/>
        <rFont val="Times New Roman"/>
        <family val="1"/>
      </rPr>
      <t xml:space="preserve">на </t>
    </r>
    <r>
      <rPr>
        <sz val="10"/>
        <color indexed="8"/>
        <rFont val="Times New Roman"/>
        <family val="1"/>
      </rPr>
      <t>предоставление Партнером информации, составляющей кредитную историю, в Бюро,</t>
    </r>
  </si>
  <si>
    <r>
      <t>-</t>
    </r>
    <r>
      <rPr>
        <sz val="10"/>
        <color indexed="8"/>
        <rFont val="Times New Roman"/>
        <family val="1"/>
      </rPr>
      <t xml:space="preserve">          продлевает срок действия Согласия на получение кредитного отчета на весь срок действия договора займа (кредита) </t>
    </r>
    <r>
      <rPr>
        <i/>
        <sz val="10"/>
        <color indexed="8"/>
        <rFont val="Times New Roman"/>
        <family val="1"/>
      </rPr>
      <t>(если Партнер является кредитной организацией)</t>
    </r>
    <r>
      <rPr>
        <sz val="10"/>
        <color indexed="8"/>
        <rFont val="Times New Roman"/>
        <family val="1"/>
      </rPr>
      <t xml:space="preserve">. </t>
    </r>
  </si>
  <si>
    <t>Дата заполнения</t>
  </si>
  <si>
    <t>Подпись субъекта кредитной истории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</si>
  <si>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</si>
  <si>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</si>
  <si>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</si>
  <si>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</si>
  <si>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</si>
  <si>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</si>
  <si>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</si>
  <si>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</si>
  <si>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</si>
  <si>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</si>
  <si>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</si>
  <si>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</si>
  <si>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Согласие на обработку персональных данных</t>
  </si>
  <si>
    <t>Сведения о субъекте персональных данных:</t>
  </si>
  <si>
    <t>Фамилия, имя, отчество:</t>
  </si>
  <si>
    <t>Адрес:</t>
  </si>
  <si>
    <t>Наименование основного документа, удостоверяющего личность:</t>
  </si>
  <si>
    <t xml:space="preserve">Номер документа: </t>
  </si>
  <si>
    <t>Дата выдачи:</t>
  </si>
  <si>
    <t>Орган, выдавший документ:</t>
  </si>
  <si>
    <t>Сведения об операторе, осуществляющем и (или) организующем обработку персональных данных:</t>
  </si>
  <si>
    <t>Наименование оператора:</t>
  </si>
  <si>
    <t>Адрес оператора:</t>
  </si>
  <si>
    <t>450076, Республика Башкортостан, г. Уфа, ул. Гафури, 54</t>
  </si>
  <si>
    <t>Цели обработки персональных данных:</t>
  </si>
  <si>
    <t xml:space="preserve">Действия (операции) по обработке персональных данных осуществляются с целью совершения банковских операций; продвижения товаров, работ, услуг на рынке путем осуществления прямых контактов с потребителем с помощью средств связи, а также в целях политической агитации; рассмотрения вопросов, связанных с возможным трудоустройством. </t>
  </si>
  <si>
    <t>Перечень персональных данных, на обработку которых дается согласие:</t>
  </si>
  <si>
    <t xml:space="preserve">Любая информация, относящаяся к субъекту персональных данных, в том числе его фамилия, имя, отчество, год, месяц, дата и место рождения, адрес, телефон, семейное, социальное, имущественное положение, образование, профессия, доходы, а также иные сведения, необходимые для достижения целей обработки персональных данных.    </t>
  </si>
  <si>
    <t xml:space="preserve">Перечень действий с персональными данными, на совершение которых дается согласие: </t>
  </si>
  <si>
    <t>Действия (операции) по обработке персональных данных включают в себя сбор, систематизацию, накопление, хранение, уточнение (обновление, изменение), использование, распространение (в том числе передачу), обезличивание, блокирование, уничтожение.</t>
  </si>
  <si>
    <t>Общее описание используемых оператором способов обработки персональных данных:</t>
  </si>
  <si>
    <t xml:space="preserve">Смешанная обработка персональных данных с возможностью передачи полученных данных по внутренней сети оператора (информация доступна лишь для строго определенных сотрудников оператора).  </t>
  </si>
  <si>
    <t>Срок, в течение которого действует согласие:</t>
  </si>
  <si>
    <t xml:space="preserve">Согласие действует до момента достижения цели обработки персональных даннных. </t>
  </si>
  <si>
    <t>Порядок отзыва согласия:</t>
  </si>
  <si>
    <t>Согласие на обработку персональных данных может быть отозвано путем обращения субъекта персональных данных к оператору с письменным заявлением. Подпись субъекта персональных данных на заявлении должна быть удостоверена нотариусом или сотрудником оператора.</t>
  </si>
  <si>
    <t>(подпись)</t>
  </si>
  <si>
    <t>(фамилия, имя, отчество)</t>
  </si>
  <si>
    <t xml:space="preserve">  Дата заполнения:                                                          </t>
  </si>
  <si>
    <t>паспорт</t>
  </si>
  <si>
    <t>Паспорт</t>
  </si>
  <si>
    <t>Дата выдачи</t>
  </si>
  <si>
    <t>Выдан</t>
  </si>
  <si>
    <t>Кем выдан</t>
  </si>
  <si>
    <t>Дата регистрации</t>
  </si>
  <si>
    <t>Серия, номер паспорта</t>
  </si>
  <si>
    <t>Кем зарегистрирован</t>
  </si>
  <si>
    <r>
      <t>Адрес регистрации</t>
    </r>
  </si>
  <si>
    <t>Юридический адрес</t>
  </si>
  <si>
    <t>Когда выдан</t>
  </si>
  <si>
    <t>Акционерный коммерческий банк "Башкомснаббанк" (открытое акционерное общество)</t>
  </si>
  <si>
    <t>Показатели юридического лица</t>
  </si>
  <si>
    <t xml:space="preserve"> __________________________________ /____________________________/__________________________</t>
  </si>
  <si>
    <t>Дата начала отношений с клиентом</t>
  </si>
  <si>
    <t>Дата заполнения анкеты клиента</t>
  </si>
  <si>
    <t>Срок хранения анкеты клиента</t>
  </si>
  <si>
    <t>Сведения, позволяющие идентифицировать лицо (физическое, юридическое), открывающее счет для юридического лица (вносящее вклад в пользу юридического лица) в случае открытия счета (внесения вклада) не самим юридическим лицом (с учетом п.4.1 Правил)</t>
  </si>
  <si>
    <t>-</t>
  </si>
  <si>
    <t>АНКЕТА КЛИЕНТА – ЮРИДИЧЕСКОГО ЛИЦА,
НЕ ЯВЛЯЮЩЕГОСЯ КРЕДИТНОЙ ОРГАНИЗАЦИЕЙ</t>
  </si>
  <si>
    <t>(заполняется Клиентом)</t>
  </si>
  <si>
    <t>Сведения об учредителях юридического лица:</t>
  </si>
  <si>
    <t>20.1. Учредители организации - физические лица</t>
  </si>
  <si>
    <t>20.2. Учредители организации - юридические лица</t>
  </si>
  <si>
    <t>Сведения об органах управления юридического лица (указывается должность, Ф.И.О., паспортные данные, ИНН, прописка):</t>
  </si>
  <si>
    <t xml:space="preserve"> М.П.</t>
  </si>
  <si>
    <t xml:space="preserve">                                      Должность,                                          личная подпись,                                           фамилия, имя, отчество руководителя</t>
  </si>
  <si>
    <t>Юридический адрес (индекс, регион, адрес):</t>
  </si>
  <si>
    <t>Фактический адрес (индекс, регион, адрес):</t>
  </si>
  <si>
    <t>5 лет с момента прекращения отношений с клиентом</t>
  </si>
  <si>
    <r>
      <t xml:space="preserve"> </t>
    </r>
    <r>
      <rPr>
        <sz val="11"/>
        <rFont val="Times New Roman"/>
        <family val="1"/>
      </rPr>
      <t>М.П.</t>
    </r>
    <r>
      <rPr>
        <sz val="8"/>
        <rFont val="Times New Roman"/>
        <family val="1"/>
      </rPr>
      <t xml:space="preserve">                                         (Подпись)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</si>
</sst>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8"/>
      <name val="Tahoma"/>
      <family val="2"/>
    </font>
    <font>
      <sz val="10"/>
      <color indexed="8"/>
      <name val="Times New Roman"/>
      <family val="1"/>
    </font>
    <font>
      <sz val="8"/>
      <color indexed="18"/>
      <name val="Tahoma"/>
      <family val="2"/>
    </font>
    <font>
      <i/>
      <sz val="10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u val="single"/>
      <sz val="9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2"/>
      <name val="Tahoma"/>
      <family val="2"/>
    </font>
    <font>
      <b/>
      <i/>
      <sz val="11"/>
      <color indexed="8"/>
      <name val="Times New Roman"/>
      <family val="1"/>
    </font>
    <font>
      <b/>
      <sz val="16"/>
      <color indexed="6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Times New Roman"/>
      <family val="1"/>
    </font>
    <font>
      <sz val="10"/>
      <color indexed="9"/>
      <name val="Tahoma"/>
      <family val="2"/>
    </font>
    <font>
      <i/>
      <sz val="11"/>
      <name val="Calibri"/>
      <family val="2"/>
    </font>
    <font>
      <sz val="8"/>
      <name val="Tahoma"/>
      <family val="2"/>
    </font>
    <font>
      <b/>
      <u val="single"/>
      <sz val="11"/>
      <color indexed="12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FF"/>
      <name val="Tahoma"/>
      <family val="2"/>
    </font>
    <font>
      <b/>
      <i/>
      <sz val="11"/>
      <color theme="1"/>
      <name val="Times New Roman"/>
      <family val="1"/>
    </font>
    <font>
      <b/>
      <sz val="16"/>
      <color rgb="FFC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ahoma"/>
      <family val="2"/>
    </font>
    <font>
      <i/>
      <sz val="11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center"/>
    </xf>
    <xf numFmtId="0" fontId="74" fillId="0" borderId="0" xfId="0" applyFont="1" applyAlignment="1">
      <alignment wrapText="1"/>
    </xf>
    <xf numFmtId="0" fontId="74" fillId="0" borderId="0" xfId="0" applyFont="1" applyAlignment="1">
      <alignment vertical="top"/>
    </xf>
    <xf numFmtId="0" fontId="2" fillId="0" borderId="0" xfId="0" applyFont="1" applyBorder="1" applyAlignment="1" applyProtection="1">
      <alignment horizontal="justify" vertical="top" wrapText="1"/>
      <protection hidden="1"/>
    </xf>
    <xf numFmtId="0" fontId="74" fillId="33" borderId="10" xfId="0" applyFont="1" applyFill="1" applyBorder="1" applyAlignment="1">
      <alignment vertical="top"/>
    </xf>
    <xf numFmtId="0" fontId="74" fillId="33" borderId="11" xfId="0" applyFont="1" applyFill="1" applyBorder="1" applyAlignment="1">
      <alignment vertical="top"/>
    </xf>
    <xf numFmtId="0" fontId="74" fillId="33" borderId="12" xfId="0" applyFont="1" applyFill="1" applyBorder="1" applyAlignment="1">
      <alignment vertical="top"/>
    </xf>
    <xf numFmtId="0" fontId="74" fillId="33" borderId="13" xfId="0" applyFont="1" applyFill="1" applyBorder="1" applyAlignment="1">
      <alignment vertical="top" wrapText="1"/>
    </xf>
    <xf numFmtId="0" fontId="74" fillId="33" borderId="14" xfId="0" applyFont="1" applyFill="1" applyBorder="1" applyAlignment="1">
      <alignment vertical="top" wrapText="1"/>
    </xf>
    <xf numFmtId="0" fontId="74" fillId="33" borderId="15" xfId="0" applyFont="1" applyFill="1" applyBorder="1" applyAlignment="1">
      <alignment vertical="top" wrapText="1"/>
    </xf>
    <xf numFmtId="0" fontId="74" fillId="33" borderId="16" xfId="0" applyFont="1" applyFill="1" applyBorder="1" applyAlignment="1">
      <alignment vertical="top"/>
    </xf>
    <xf numFmtId="0" fontId="74" fillId="33" borderId="17" xfId="0" applyFont="1" applyFill="1" applyBorder="1" applyAlignment="1">
      <alignment vertical="top"/>
    </xf>
    <xf numFmtId="0" fontId="75" fillId="34" borderId="18" xfId="0" applyFont="1" applyFill="1" applyBorder="1" applyAlignment="1">
      <alignment vertical="top"/>
    </xf>
    <xf numFmtId="0" fontId="75" fillId="34" borderId="19" xfId="0" applyFont="1" applyFill="1" applyBorder="1" applyAlignment="1">
      <alignment/>
    </xf>
    <xf numFmtId="0" fontId="74" fillId="34" borderId="20" xfId="0" applyFont="1" applyFill="1" applyBorder="1" applyAlignment="1">
      <alignment wrapText="1"/>
    </xf>
    <xf numFmtId="0" fontId="75" fillId="34" borderId="18" xfId="0" applyFont="1" applyFill="1" applyBorder="1" applyAlignment="1">
      <alignment vertical="top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/>
    </xf>
    <xf numFmtId="0" fontId="77" fillId="0" borderId="13" xfId="0" applyFont="1" applyBorder="1" applyAlignment="1">
      <alignment vertical="center" wrapText="1"/>
    </xf>
    <xf numFmtId="0" fontId="77" fillId="0" borderId="13" xfId="0" applyFont="1" applyBorder="1" applyAlignment="1">
      <alignment horizontal="right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1" xfId="0" applyFont="1" applyBorder="1" applyAlignment="1">
      <alignment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vertical="center" wrapText="1"/>
    </xf>
    <xf numFmtId="49" fontId="77" fillId="0" borderId="11" xfId="0" applyNumberFormat="1" applyFont="1" applyBorder="1" applyAlignment="1">
      <alignment horizontal="center" vertical="center" wrapText="1"/>
    </xf>
    <xf numFmtId="0" fontId="74" fillId="0" borderId="0" xfId="0" applyFont="1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49" fontId="78" fillId="0" borderId="14" xfId="0" applyNumberFormat="1" applyFont="1" applyBorder="1" applyAlignment="1" applyProtection="1">
      <alignment vertical="top" wrapText="1"/>
      <protection locked="0"/>
    </xf>
    <xf numFmtId="49" fontId="78" fillId="0" borderId="15" xfId="0" applyNumberFormat="1" applyFont="1" applyBorder="1" applyAlignment="1" applyProtection="1">
      <alignment vertical="top" wrapText="1"/>
      <protection locked="0"/>
    </xf>
    <xf numFmtId="0" fontId="79" fillId="0" borderId="22" xfId="0" applyFont="1" applyBorder="1" applyAlignment="1">
      <alignment vertical="center" wrapText="1"/>
    </xf>
    <xf numFmtId="49" fontId="79" fillId="0" borderId="22" xfId="0" applyNumberFormat="1" applyFont="1" applyBorder="1" applyAlignment="1">
      <alignment vertical="center" wrapText="1"/>
    </xf>
    <xf numFmtId="14" fontId="79" fillId="0" borderId="2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0" fillId="35" borderId="0" xfId="0" applyFont="1" applyFill="1" applyAlignment="1" applyProtection="1">
      <alignment/>
      <protection hidden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14" fontId="78" fillId="0" borderId="13" xfId="0" applyNumberFormat="1" applyFont="1" applyBorder="1" applyAlignment="1" applyProtection="1">
      <alignment vertical="top" wrapText="1"/>
      <protection locked="0"/>
    </xf>
    <xf numFmtId="49" fontId="74" fillId="36" borderId="13" xfId="0" applyNumberFormat="1" applyFont="1" applyFill="1" applyBorder="1" applyAlignment="1" applyProtection="1">
      <alignment vertical="top" wrapText="1"/>
      <protection locked="0"/>
    </xf>
    <xf numFmtId="0" fontId="74" fillId="33" borderId="13" xfId="0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77" fillId="0" borderId="28" xfId="0" applyFont="1" applyBorder="1" applyAlignment="1">
      <alignment horizontal="center" vertical="center" wrapText="1"/>
    </xf>
    <xf numFmtId="0" fontId="77" fillId="0" borderId="29" xfId="0" applyFont="1" applyBorder="1" applyAlignment="1">
      <alignment vertical="center" wrapText="1"/>
    </xf>
    <xf numFmtId="0" fontId="79" fillId="0" borderId="22" xfId="0" applyNumberFormat="1" applyFont="1" applyBorder="1" applyAlignment="1">
      <alignment vertical="center" wrapText="1"/>
    </xf>
    <xf numFmtId="0" fontId="79" fillId="0" borderId="30" xfId="0" applyNumberFormat="1" applyFont="1" applyBorder="1" applyAlignment="1">
      <alignment vertical="center" wrapText="1"/>
    </xf>
    <xf numFmtId="14" fontId="79" fillId="0" borderId="30" xfId="0" applyNumberFormat="1" applyFont="1" applyBorder="1" applyAlignment="1">
      <alignment horizontal="left" vertical="center" wrapText="1"/>
    </xf>
    <xf numFmtId="0" fontId="79" fillId="0" borderId="31" xfId="0" applyNumberFormat="1" applyFont="1" applyBorder="1" applyAlignment="1">
      <alignment vertical="center" wrapText="1"/>
    </xf>
    <xf numFmtId="0" fontId="79" fillId="0" borderId="32" xfId="0" applyFont="1" applyBorder="1" applyAlignment="1">
      <alignment horizontal="left" vertical="center" wrapText="1"/>
    </xf>
    <xf numFmtId="0" fontId="79" fillId="0" borderId="22" xfId="0" applyFont="1" applyBorder="1" applyAlignment="1">
      <alignment horizontal="left" vertical="center" wrapText="1"/>
    </xf>
    <xf numFmtId="49" fontId="79" fillId="0" borderId="22" xfId="0" applyNumberFormat="1" applyFont="1" applyBorder="1" applyAlignment="1">
      <alignment horizontal="left" vertical="center" wrapText="1"/>
    </xf>
    <xf numFmtId="0" fontId="81" fillId="0" borderId="0" xfId="0" applyFont="1" applyAlignment="1">
      <alignment horizontal="right"/>
    </xf>
    <xf numFmtId="0" fontId="82" fillId="0" borderId="0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4" fillId="33" borderId="0" xfId="0" applyFont="1" applyFill="1" applyAlignment="1">
      <alignment/>
    </xf>
    <xf numFmtId="0" fontId="0" fillId="0" borderId="0" xfId="0" applyNumberFormat="1" applyAlignment="1" applyProtection="1">
      <alignment/>
      <protection locked="0"/>
    </xf>
    <xf numFmtId="0" fontId="77" fillId="0" borderId="0" xfId="0" applyNumberFormat="1" applyFont="1" applyAlignment="1">
      <alignment wrapText="1"/>
    </xf>
    <xf numFmtId="0" fontId="77" fillId="0" borderId="0" xfId="0" applyNumberFormat="1" applyFont="1" applyAlignment="1">
      <alignment/>
    </xf>
    <xf numFmtId="0" fontId="77" fillId="0" borderId="0" xfId="0" applyNumberFormat="1" applyFont="1" applyAlignment="1">
      <alignment horizontal="left" wrapText="1"/>
    </xf>
    <xf numFmtId="0" fontId="77" fillId="0" borderId="10" xfId="0" applyNumberFormat="1" applyFont="1" applyBorder="1" applyAlignment="1">
      <alignment horizontal="center" vertical="center" wrapText="1"/>
    </xf>
    <xf numFmtId="0" fontId="83" fillId="0" borderId="11" xfId="0" applyNumberFormat="1" applyFont="1" applyBorder="1" applyAlignment="1">
      <alignment horizontal="center" vertical="center" wrapText="1"/>
    </xf>
    <xf numFmtId="0" fontId="77" fillId="0" borderId="11" xfId="0" applyNumberFormat="1" applyFont="1" applyBorder="1" applyAlignment="1">
      <alignment horizontal="center" vertical="center" wrapText="1"/>
    </xf>
    <xf numFmtId="0" fontId="77" fillId="0" borderId="12" xfId="0" applyNumberFormat="1" applyFont="1" applyBorder="1" applyAlignment="1">
      <alignment horizontal="center" vertical="center" wrapText="1"/>
    </xf>
    <xf numFmtId="0" fontId="83" fillId="37" borderId="0" xfId="0" applyNumberFormat="1" applyFont="1" applyFill="1" applyAlignment="1">
      <alignment horizontal="right" vertical="center" wrapText="1"/>
    </xf>
    <xf numFmtId="0" fontId="77" fillId="0" borderId="24" xfId="0" applyNumberFormat="1" applyFont="1" applyBorder="1" applyAlignment="1">
      <alignment/>
    </xf>
    <xf numFmtId="0" fontId="77" fillId="0" borderId="0" xfId="0" applyNumberFormat="1" applyFont="1" applyBorder="1" applyAlignment="1">
      <alignment horizontal="right" wrapText="1"/>
    </xf>
    <xf numFmtId="0" fontId="83" fillId="37" borderId="0" xfId="0" applyNumberFormat="1" applyFont="1" applyFill="1" applyBorder="1" applyAlignment="1">
      <alignment vertical="center" wrapText="1"/>
    </xf>
    <xf numFmtId="0" fontId="77" fillId="0" borderId="0" xfId="0" applyNumberFormat="1" applyFont="1" applyAlignment="1">
      <alignment horizontal="right" vertical="center" wrapText="1"/>
    </xf>
    <xf numFmtId="0" fontId="83" fillId="37" borderId="0" xfId="0" applyNumberFormat="1" applyFont="1" applyFill="1" applyAlignment="1">
      <alignment vertical="center" wrapText="1"/>
    </xf>
    <xf numFmtId="0" fontId="77" fillId="37" borderId="0" xfId="0" applyNumberFormat="1" applyFont="1" applyFill="1" applyAlignment="1">
      <alignment horizontal="right" vertical="center" wrapText="1"/>
    </xf>
    <xf numFmtId="0" fontId="74" fillId="33" borderId="28" xfId="0" applyFont="1" applyFill="1" applyBorder="1" applyAlignment="1">
      <alignment vertical="top"/>
    </xf>
    <xf numFmtId="0" fontId="74" fillId="33" borderId="33" xfId="0" applyFont="1" applyFill="1" applyBorder="1" applyAlignment="1">
      <alignment vertical="top" wrapText="1"/>
    </xf>
    <xf numFmtId="0" fontId="12" fillId="33" borderId="11" xfId="0" applyFont="1" applyFill="1" applyBorder="1" applyAlignment="1" applyProtection="1">
      <alignment/>
      <protection hidden="1"/>
    </xf>
    <xf numFmtId="0" fontId="12" fillId="33" borderId="13" xfId="0" applyFont="1" applyFill="1" applyBorder="1" applyAlignment="1" applyProtection="1">
      <alignment horizontal="center" vertical="center" wrapText="1"/>
      <protection hidden="1"/>
    </xf>
    <xf numFmtId="0" fontId="84" fillId="0" borderId="24" xfId="0" applyFont="1" applyBorder="1" applyAlignment="1">
      <alignment horizontal="right"/>
    </xf>
    <xf numFmtId="0" fontId="84" fillId="0" borderId="0" xfId="0" applyFont="1" applyAlignment="1">
      <alignment/>
    </xf>
    <xf numFmtId="0" fontId="84" fillId="0" borderId="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 applyProtection="1">
      <alignment/>
      <protection hidden="1" locked="0"/>
    </xf>
    <xf numFmtId="0" fontId="14" fillId="0" borderId="11" xfId="0" applyFont="1" applyFill="1" applyBorder="1" applyAlignment="1" applyProtection="1">
      <alignment horizontal="center" vertical="center"/>
      <protection hidden="1" locked="0"/>
    </xf>
    <xf numFmtId="0" fontId="14" fillId="0" borderId="12" xfId="0" applyFont="1" applyFill="1" applyBorder="1" applyAlignment="1" applyProtection="1">
      <alignment horizontal="center" vertical="center"/>
      <protection hidden="1" locked="0"/>
    </xf>
    <xf numFmtId="0" fontId="56" fillId="36" borderId="0" xfId="0" applyFont="1" applyFill="1" applyAlignment="1" applyProtection="1">
      <alignment/>
      <protection locked="0"/>
    </xf>
    <xf numFmtId="0" fontId="56" fillId="36" borderId="0" xfId="0" applyFont="1" applyFill="1" applyAlignment="1" applyProtection="1">
      <alignment vertical="center"/>
      <protection locked="0"/>
    </xf>
    <xf numFmtId="0" fontId="56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/>
      <protection locked="0"/>
    </xf>
    <xf numFmtId="49" fontId="78" fillId="0" borderId="31" xfId="0" applyNumberFormat="1" applyFont="1" applyBorder="1" applyAlignment="1" applyProtection="1">
      <alignment wrapText="1"/>
      <protection locked="0"/>
    </xf>
    <xf numFmtId="9" fontId="1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3" xfId="0" applyNumberFormat="1" applyFont="1" applyFill="1" applyBorder="1" applyAlignment="1" applyProtection="1">
      <alignment horizontal="center" vertical="center" wrapText="1"/>
      <protection locked="0"/>
    </xf>
    <xf numFmtId="14" fontId="12" fillId="36" borderId="13" xfId="0" applyNumberFormat="1" applyFont="1" applyFill="1" applyBorder="1" applyAlignment="1" applyProtection="1">
      <alignment horizontal="center" vertical="center" wrapText="1"/>
      <protection locked="0"/>
    </xf>
    <xf numFmtId="9" fontId="1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36" borderId="14" xfId="0" applyNumberFormat="1" applyFont="1" applyFill="1" applyBorder="1" applyAlignment="1" applyProtection="1">
      <alignment horizontal="center" vertical="center" wrapText="1"/>
      <protection locked="0"/>
    </xf>
    <xf numFmtId="14" fontId="1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86" fillId="35" borderId="0" xfId="0" applyFont="1" applyFill="1" applyAlignment="1" applyProtection="1">
      <alignment/>
      <protection hidden="1"/>
    </xf>
    <xf numFmtId="0" fontId="85" fillId="0" borderId="0" xfId="0" applyFont="1" applyAlignment="1" applyProtection="1">
      <alignment/>
      <protection locked="0"/>
    </xf>
    <xf numFmtId="0" fontId="85" fillId="0" borderId="0" xfId="0" applyFont="1" applyAlignment="1">
      <alignment/>
    </xf>
    <xf numFmtId="49" fontId="15" fillId="36" borderId="14" xfId="0" applyNumberFormat="1" applyFont="1" applyFill="1" applyBorder="1" applyAlignment="1" applyProtection="1">
      <alignment vertical="top" wrapText="1"/>
      <protection locked="0"/>
    </xf>
    <xf numFmtId="0" fontId="16" fillId="36" borderId="18" xfId="0" applyFont="1" applyFill="1" applyBorder="1" applyAlignment="1">
      <alignment vertical="top"/>
    </xf>
    <xf numFmtId="0" fontId="16" fillId="36" borderId="19" xfId="0" applyFont="1" applyFill="1" applyBorder="1" applyAlignment="1">
      <alignment/>
    </xf>
    <xf numFmtId="0" fontId="17" fillId="36" borderId="20" xfId="0" applyFont="1" applyFill="1" applyBorder="1" applyAlignment="1">
      <alignment wrapText="1"/>
    </xf>
    <xf numFmtId="0" fontId="17" fillId="36" borderId="10" xfId="0" applyFont="1" applyFill="1" applyBorder="1" applyAlignment="1">
      <alignment vertical="top"/>
    </xf>
    <xf numFmtId="0" fontId="17" fillId="36" borderId="11" xfId="0" applyFont="1" applyFill="1" applyBorder="1" applyAlignment="1">
      <alignment vertical="top"/>
    </xf>
    <xf numFmtId="0" fontId="17" fillId="36" borderId="12" xfId="0" applyFont="1" applyFill="1" applyBorder="1" applyAlignment="1">
      <alignment vertical="top"/>
    </xf>
    <xf numFmtId="0" fontId="17" fillId="36" borderId="13" xfId="0" applyFont="1" applyFill="1" applyBorder="1" applyAlignment="1">
      <alignment vertical="top" wrapText="1"/>
    </xf>
    <xf numFmtId="0" fontId="17" fillId="36" borderId="14" xfId="0" applyFont="1" applyFill="1" applyBorder="1" applyAlignment="1">
      <alignment vertical="top" wrapText="1"/>
    </xf>
    <xf numFmtId="49" fontId="15" fillId="36" borderId="15" xfId="0" applyNumberFormat="1" applyFont="1" applyFill="1" applyBorder="1" applyAlignment="1" applyProtection="1">
      <alignment vertical="top" wrapText="1"/>
      <protection locked="0"/>
    </xf>
    <xf numFmtId="0" fontId="17" fillId="36" borderId="15" xfId="0" applyFont="1" applyFill="1" applyBorder="1" applyAlignment="1">
      <alignment vertical="top" wrapText="1"/>
    </xf>
    <xf numFmtId="49" fontId="53" fillId="36" borderId="31" xfId="0" applyNumberFormat="1" applyFont="1" applyFill="1" applyBorder="1" applyAlignment="1" applyProtection="1">
      <alignment wrapText="1"/>
      <protection locked="0"/>
    </xf>
    <xf numFmtId="0" fontId="16" fillId="36" borderId="18" xfId="0" applyFont="1" applyFill="1" applyBorder="1" applyAlignment="1">
      <alignment vertical="top" wrapText="1"/>
    </xf>
    <xf numFmtId="0" fontId="17" fillId="36" borderId="16" xfId="0" applyFont="1" applyFill="1" applyBorder="1" applyAlignment="1">
      <alignment vertical="top"/>
    </xf>
    <xf numFmtId="0" fontId="17" fillId="36" borderId="17" xfId="0" applyFont="1" applyFill="1" applyBorder="1" applyAlignment="1">
      <alignment vertical="top"/>
    </xf>
    <xf numFmtId="0" fontId="17" fillId="36" borderId="34" xfId="0" applyFont="1" applyFill="1" applyBorder="1" applyAlignment="1">
      <alignment vertical="top"/>
    </xf>
    <xf numFmtId="0" fontId="17" fillId="36" borderId="35" xfId="0" applyFont="1" applyFill="1" applyBorder="1" applyAlignment="1" applyProtection="1">
      <alignment/>
      <protection/>
    </xf>
    <xf numFmtId="0" fontId="17" fillId="36" borderId="35" xfId="0" applyFont="1" applyFill="1" applyBorder="1" applyAlignment="1" applyProtection="1">
      <alignment horizontal="right"/>
      <protection/>
    </xf>
    <xf numFmtId="0" fontId="17" fillId="36" borderId="36" xfId="0" applyFont="1" applyFill="1" applyBorder="1" applyAlignment="1">
      <alignment vertical="top"/>
    </xf>
    <xf numFmtId="0" fontId="78" fillId="0" borderId="37" xfId="0" applyFont="1" applyBorder="1" applyAlignment="1" applyProtection="1">
      <alignment vertical="top" wrapText="1"/>
      <protection locked="0"/>
    </xf>
    <xf numFmtId="0" fontId="87" fillId="0" borderId="38" xfId="0" applyFont="1" applyBorder="1" applyAlignment="1" applyProtection="1">
      <alignment wrapText="1"/>
      <protection locked="0"/>
    </xf>
    <xf numFmtId="0" fontId="87" fillId="0" borderId="30" xfId="0" applyFont="1" applyBorder="1" applyAlignment="1" applyProtection="1">
      <alignment wrapText="1"/>
      <protection locked="0"/>
    </xf>
    <xf numFmtId="0" fontId="74" fillId="33" borderId="39" xfId="0" applyFont="1" applyFill="1" applyBorder="1" applyAlignment="1">
      <alignment vertical="top" wrapText="1"/>
    </xf>
    <xf numFmtId="0" fontId="74" fillId="33" borderId="40" xfId="0" applyFont="1" applyFill="1" applyBorder="1" applyAlignment="1">
      <alignment vertical="top" wrapText="1"/>
    </xf>
    <xf numFmtId="0" fontId="74" fillId="33" borderId="15" xfId="0" applyFont="1" applyFill="1" applyBorder="1" applyAlignment="1">
      <alignment vertical="top" wrapText="1"/>
    </xf>
    <xf numFmtId="0" fontId="74" fillId="33" borderId="41" xfId="0" applyFont="1" applyFill="1" applyBorder="1" applyAlignment="1">
      <alignment vertical="top" wrapText="1"/>
    </xf>
    <xf numFmtId="0" fontId="0" fillId="33" borderId="38" xfId="0" applyFill="1" applyBorder="1" applyAlignment="1">
      <alignment wrapText="1"/>
    </xf>
    <xf numFmtId="0" fontId="0" fillId="33" borderId="30" xfId="0" applyFill="1" applyBorder="1" applyAlignment="1">
      <alignment wrapText="1"/>
    </xf>
    <xf numFmtId="0" fontId="74" fillId="33" borderId="37" xfId="0" applyFont="1" applyFill="1" applyBorder="1" applyAlignment="1" applyProtection="1">
      <alignment vertical="top" wrapText="1"/>
      <protection/>
    </xf>
    <xf numFmtId="0" fontId="0" fillId="0" borderId="42" xfId="0" applyBorder="1" applyAlignment="1" applyProtection="1">
      <alignment vertical="top" wrapText="1"/>
      <protection/>
    </xf>
    <xf numFmtId="0" fontId="78" fillId="0" borderId="41" xfId="0" applyFont="1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4" fontId="78" fillId="0" borderId="43" xfId="0" applyNumberFormat="1" applyFont="1" applyBorder="1" applyAlignment="1" applyProtection="1">
      <alignment horizontal="left" vertical="top" wrapText="1"/>
      <protection locked="0"/>
    </xf>
    <xf numFmtId="4" fontId="87" fillId="0" borderId="44" xfId="0" applyNumberFormat="1" applyFont="1" applyBorder="1" applyAlignment="1" applyProtection="1">
      <alignment horizontal="left" wrapText="1"/>
      <protection locked="0"/>
    </xf>
    <xf numFmtId="4" fontId="87" fillId="0" borderId="45" xfId="0" applyNumberFormat="1" applyFont="1" applyBorder="1" applyAlignment="1" applyProtection="1">
      <alignment horizontal="left" wrapText="1"/>
      <protection locked="0"/>
    </xf>
    <xf numFmtId="4" fontId="78" fillId="0" borderId="26" xfId="0" applyNumberFormat="1" applyFont="1" applyBorder="1" applyAlignment="1" applyProtection="1">
      <alignment horizontal="left" vertical="top" wrapText="1"/>
      <protection locked="0"/>
    </xf>
    <xf numFmtId="4" fontId="87" fillId="0" borderId="24" xfId="0" applyNumberFormat="1" applyFont="1" applyBorder="1" applyAlignment="1" applyProtection="1">
      <alignment horizontal="left" wrapText="1"/>
      <protection locked="0"/>
    </xf>
    <xf numFmtId="4" fontId="87" fillId="0" borderId="46" xfId="0" applyNumberFormat="1" applyFont="1" applyBorder="1" applyAlignment="1" applyProtection="1">
      <alignment horizontal="left" wrapText="1"/>
      <protection locked="0"/>
    </xf>
    <xf numFmtId="0" fontId="7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38" xfId="0" applyFill="1" applyBorder="1" applyAlignment="1">
      <alignment vertical="top" wrapText="1"/>
    </xf>
    <xf numFmtId="49" fontId="78" fillId="0" borderId="41" xfId="0" applyNumberFormat="1" applyFont="1" applyBorder="1" applyAlignment="1" applyProtection="1">
      <alignment vertical="top" wrapText="1"/>
      <protection locked="0"/>
    </xf>
    <xf numFmtId="49" fontId="87" fillId="0" borderId="38" xfId="0" applyNumberFormat="1" applyFont="1" applyBorder="1" applyAlignment="1" applyProtection="1">
      <alignment wrapText="1"/>
      <protection locked="0"/>
    </xf>
    <xf numFmtId="49" fontId="87" fillId="0" borderId="30" xfId="0" applyNumberFormat="1" applyFont="1" applyBorder="1" applyAlignment="1" applyProtection="1">
      <alignment wrapText="1"/>
      <protection locked="0"/>
    </xf>
    <xf numFmtId="0" fontId="74" fillId="33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74" fillId="33" borderId="13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78" fillId="36" borderId="43" xfId="0" applyFont="1" applyFill="1" applyBorder="1" applyAlignment="1">
      <alignment vertical="top"/>
    </xf>
    <xf numFmtId="0" fontId="87" fillId="0" borderId="44" xfId="0" applyFont="1" applyBorder="1" applyAlignment="1">
      <alignment vertical="top"/>
    </xf>
    <xf numFmtId="0" fontId="87" fillId="0" borderId="45" xfId="0" applyFont="1" applyBorder="1" applyAlignment="1">
      <alignment vertical="top"/>
    </xf>
    <xf numFmtId="0" fontId="13" fillId="36" borderId="13" xfId="0" applyFont="1" applyFill="1" applyBorder="1" applyAlignment="1" applyProtection="1">
      <alignment horizontal="center" vertical="center" wrapText="1"/>
      <protection locked="0"/>
    </xf>
    <xf numFmtId="0" fontId="45" fillId="36" borderId="22" xfId="0" applyFont="1" applyFill="1" applyBorder="1" applyAlignment="1" applyProtection="1">
      <alignment wrapText="1"/>
      <protection locked="0"/>
    </xf>
    <xf numFmtId="0" fontId="12" fillId="36" borderId="13" xfId="0" applyFont="1" applyFill="1" applyBorder="1" applyAlignment="1" applyProtection="1">
      <alignment horizontal="center" vertical="center" wrapText="1"/>
      <protection locked="0"/>
    </xf>
    <xf numFmtId="0" fontId="45" fillId="36" borderId="13" xfId="0" applyFont="1" applyFill="1" applyBorder="1" applyAlignment="1" applyProtection="1">
      <alignment horizontal="center" vertical="center" wrapText="1"/>
      <protection locked="0"/>
    </xf>
    <xf numFmtId="0" fontId="74" fillId="33" borderId="14" xfId="0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78" fillId="36" borderId="41" xfId="0" applyFont="1" applyFill="1" applyBorder="1" applyAlignment="1" applyProtection="1">
      <alignment horizontal="left" vertical="top" wrapText="1"/>
      <protection locked="0"/>
    </xf>
    <xf numFmtId="0" fontId="87" fillId="0" borderId="38" xfId="0" applyFont="1" applyBorder="1" applyAlignment="1" applyProtection="1">
      <alignment horizontal="left" vertical="top" wrapText="1"/>
      <protection locked="0"/>
    </xf>
    <xf numFmtId="0" fontId="87" fillId="0" borderId="30" xfId="0" applyFont="1" applyBorder="1" applyAlignment="1" applyProtection="1">
      <alignment horizontal="left" vertical="top" wrapText="1"/>
      <protection locked="0"/>
    </xf>
    <xf numFmtId="0" fontId="78" fillId="36" borderId="41" xfId="0" applyFont="1" applyFill="1" applyBorder="1" applyAlignment="1" applyProtection="1">
      <alignment vertical="top" wrapText="1"/>
      <protection locked="0"/>
    </xf>
    <xf numFmtId="0" fontId="87" fillId="0" borderId="38" xfId="0" applyFont="1" applyBorder="1" applyAlignment="1" applyProtection="1">
      <alignment vertical="top" wrapText="1"/>
      <protection locked="0"/>
    </xf>
    <xf numFmtId="0" fontId="87" fillId="0" borderId="30" xfId="0" applyFont="1" applyBorder="1" applyAlignment="1" applyProtection="1">
      <alignment vertical="top" wrapText="1"/>
      <protection locked="0"/>
    </xf>
    <xf numFmtId="14" fontId="78" fillId="36" borderId="41" xfId="0" applyNumberFormat="1" applyFont="1" applyFill="1" applyBorder="1" applyAlignment="1" applyProtection="1">
      <alignment horizontal="left" vertical="top" wrapText="1"/>
      <protection locked="0"/>
    </xf>
    <xf numFmtId="0" fontId="78" fillId="36" borderId="39" xfId="0" applyFont="1" applyFill="1" applyBorder="1" applyAlignment="1" applyProtection="1">
      <alignment vertical="top" wrapText="1"/>
      <protection locked="0"/>
    </xf>
    <xf numFmtId="0" fontId="87" fillId="0" borderId="40" xfId="0" applyFont="1" applyBorder="1" applyAlignment="1" applyProtection="1">
      <alignment vertical="top" wrapText="1"/>
      <protection locked="0"/>
    </xf>
    <xf numFmtId="0" fontId="87" fillId="0" borderId="31" xfId="0" applyFont="1" applyBorder="1" applyAlignment="1" applyProtection="1">
      <alignment vertical="top" wrapText="1"/>
      <protection locked="0"/>
    </xf>
    <xf numFmtId="0" fontId="78" fillId="36" borderId="13" xfId="0" applyFont="1" applyFill="1" applyBorder="1" applyAlignment="1" applyProtection="1">
      <alignment vertical="top" wrapText="1"/>
      <protection locked="0"/>
    </xf>
    <xf numFmtId="0" fontId="87" fillId="36" borderId="13" xfId="0" applyFont="1" applyFill="1" applyBorder="1" applyAlignment="1" applyProtection="1">
      <alignment vertical="top" wrapText="1"/>
      <protection locked="0"/>
    </xf>
    <xf numFmtId="0" fontId="87" fillId="36" borderId="22" xfId="0" applyFont="1" applyFill="1" applyBorder="1" applyAlignment="1" applyProtection="1">
      <alignment vertical="top" wrapText="1"/>
      <protection locked="0"/>
    </xf>
    <xf numFmtId="49" fontId="78" fillId="36" borderId="13" xfId="0" applyNumberFormat="1" applyFont="1" applyFill="1" applyBorder="1" applyAlignment="1" applyProtection="1">
      <alignment vertical="top" wrapText="1"/>
      <protection locked="0"/>
    </xf>
    <xf numFmtId="49" fontId="87" fillId="36" borderId="13" xfId="0" applyNumberFormat="1" applyFont="1" applyFill="1" applyBorder="1" applyAlignment="1" applyProtection="1">
      <alignment vertical="top" wrapText="1"/>
      <protection locked="0"/>
    </xf>
    <xf numFmtId="49" fontId="87" fillId="36" borderId="22" xfId="0" applyNumberFormat="1" applyFont="1" applyFill="1" applyBorder="1" applyAlignment="1" applyProtection="1">
      <alignment vertical="top" wrapText="1"/>
      <protection locked="0"/>
    </xf>
    <xf numFmtId="0" fontId="78" fillId="36" borderId="13" xfId="0" applyFont="1" applyFill="1" applyBorder="1" applyAlignment="1" applyProtection="1">
      <alignment horizontal="left" vertical="top" wrapText="1"/>
      <protection locked="0"/>
    </xf>
    <xf numFmtId="0" fontId="87" fillId="36" borderId="13" xfId="0" applyFont="1" applyFill="1" applyBorder="1" applyAlignment="1" applyProtection="1">
      <alignment horizontal="left" vertical="top" wrapText="1"/>
      <protection locked="0"/>
    </xf>
    <xf numFmtId="0" fontId="87" fillId="36" borderId="22" xfId="0" applyFont="1" applyFill="1" applyBorder="1" applyAlignment="1" applyProtection="1">
      <alignment horizontal="left" vertical="top" wrapText="1"/>
      <protection locked="0"/>
    </xf>
    <xf numFmtId="0" fontId="74" fillId="33" borderId="26" xfId="0" applyFont="1" applyFill="1" applyBorder="1" applyAlignment="1">
      <alignment vertical="top" wrapText="1"/>
    </xf>
    <xf numFmtId="0" fontId="0" fillId="33" borderId="24" xfId="0" applyFill="1" applyBorder="1" applyAlignment="1">
      <alignment vertical="top" wrapText="1"/>
    </xf>
    <xf numFmtId="0" fontId="78" fillId="0" borderId="24" xfId="0" applyFont="1" applyBorder="1" applyAlignment="1" applyProtection="1">
      <alignment vertical="top" wrapText="1"/>
      <protection locked="0"/>
    </xf>
    <xf numFmtId="0" fontId="87" fillId="0" borderId="24" xfId="0" applyFont="1" applyBorder="1" applyAlignment="1" applyProtection="1">
      <alignment wrapText="1"/>
      <protection locked="0"/>
    </xf>
    <xf numFmtId="0" fontId="87" fillId="0" borderId="46" xfId="0" applyFont="1" applyBorder="1" applyAlignment="1" applyProtection="1">
      <alignment wrapText="1"/>
      <protection locked="0"/>
    </xf>
    <xf numFmtId="49" fontId="78" fillId="36" borderId="29" xfId="0" applyNumberFormat="1" applyFont="1" applyFill="1" applyBorder="1" applyAlignment="1" applyProtection="1">
      <alignment vertical="top" wrapText="1"/>
      <protection locked="0"/>
    </xf>
    <xf numFmtId="49" fontId="87" fillId="36" borderId="29" xfId="0" applyNumberFormat="1" applyFont="1" applyFill="1" applyBorder="1" applyAlignment="1" applyProtection="1">
      <alignment vertical="top" wrapText="1"/>
      <protection locked="0"/>
    </xf>
    <xf numFmtId="49" fontId="87" fillId="36" borderId="47" xfId="0" applyNumberFormat="1" applyFont="1" applyFill="1" applyBorder="1" applyAlignment="1" applyProtection="1">
      <alignment vertical="top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hidden="1"/>
    </xf>
    <xf numFmtId="0" fontId="45" fillId="0" borderId="13" xfId="0" applyFont="1" applyBorder="1" applyAlignment="1">
      <alignment horizontal="center" vertical="center" wrapText="1"/>
    </xf>
    <xf numFmtId="0" fontId="78" fillId="36" borderId="41" xfId="0" applyFont="1" applyFill="1" applyBorder="1" applyAlignment="1" applyProtection="1">
      <alignment wrapText="1"/>
      <protection locked="0"/>
    </xf>
    <xf numFmtId="0" fontId="78" fillId="36" borderId="38" xfId="0" applyFont="1" applyFill="1" applyBorder="1" applyAlignment="1" applyProtection="1">
      <alignment wrapText="1"/>
      <protection locked="0"/>
    </xf>
    <xf numFmtId="0" fontId="78" fillId="36" borderId="30" xfId="0" applyFont="1" applyFill="1" applyBorder="1" applyAlignment="1" applyProtection="1">
      <alignment wrapText="1"/>
      <protection locked="0"/>
    </xf>
    <xf numFmtId="0" fontId="74" fillId="33" borderId="43" xfId="0" applyFont="1" applyFill="1" applyBorder="1" applyAlignment="1">
      <alignment vertical="top" wrapText="1"/>
    </xf>
    <xf numFmtId="0" fontId="74" fillId="33" borderId="44" xfId="0" applyFont="1" applyFill="1" applyBorder="1" applyAlignment="1">
      <alignment vertical="top" wrapText="1"/>
    </xf>
    <xf numFmtId="0" fontId="0" fillId="33" borderId="45" xfId="0" applyFill="1" applyBorder="1" applyAlignment="1">
      <alignment vertical="top" wrapText="1"/>
    </xf>
    <xf numFmtId="0" fontId="74" fillId="33" borderId="38" xfId="0" applyFont="1" applyFill="1" applyBorder="1" applyAlignment="1">
      <alignment vertical="top" wrapText="1"/>
    </xf>
    <xf numFmtId="0" fontId="78" fillId="36" borderId="21" xfId="0" applyFont="1" applyFill="1" applyBorder="1" applyAlignment="1" applyProtection="1">
      <alignment vertical="top" wrapText="1"/>
      <protection locked="0"/>
    </xf>
    <xf numFmtId="0" fontId="87" fillId="36" borderId="21" xfId="0" applyFont="1" applyFill="1" applyBorder="1" applyAlignment="1" applyProtection="1">
      <alignment vertical="top" wrapText="1"/>
      <protection locked="0"/>
    </xf>
    <xf numFmtId="0" fontId="87" fillId="36" borderId="32" xfId="0" applyFont="1" applyFill="1" applyBorder="1" applyAlignment="1" applyProtection="1">
      <alignment vertical="top" wrapText="1"/>
      <protection locked="0"/>
    </xf>
    <xf numFmtId="0" fontId="74" fillId="33" borderId="48" xfId="0" applyFont="1" applyFill="1" applyBorder="1" applyAlignment="1">
      <alignment vertical="top" wrapText="1"/>
    </xf>
    <xf numFmtId="0" fontId="0" fillId="33" borderId="15" xfId="0" applyFill="1" applyBorder="1" applyAlignment="1">
      <alignment vertical="top"/>
    </xf>
    <xf numFmtId="0" fontId="74" fillId="33" borderId="29" xfId="0" applyFont="1" applyFill="1" applyBorder="1" applyAlignment="1">
      <alignment vertical="top"/>
    </xf>
    <xf numFmtId="0" fontId="0" fillId="0" borderId="29" xfId="0" applyBorder="1" applyAlignment="1">
      <alignment vertical="top"/>
    </xf>
    <xf numFmtId="14" fontId="87" fillId="36" borderId="38" xfId="0" applyNumberFormat="1" applyFont="1" applyFill="1" applyBorder="1" applyAlignment="1" applyProtection="1">
      <alignment horizontal="left" vertical="top" wrapText="1"/>
      <protection locked="0"/>
    </xf>
    <xf numFmtId="14" fontId="87" fillId="36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>
      <alignment wrapText="1"/>
    </xf>
    <xf numFmtId="0" fontId="0" fillId="0" borderId="42" xfId="0" applyBorder="1" applyAlignment="1">
      <alignment wrapText="1"/>
    </xf>
    <xf numFmtId="0" fontId="74" fillId="33" borderId="24" xfId="0" applyFont="1" applyFill="1" applyBorder="1" applyAlignment="1">
      <alignment vertical="top" wrapText="1"/>
    </xf>
    <xf numFmtId="0" fontId="74" fillId="33" borderId="27" xfId="0" applyFont="1" applyFill="1" applyBorder="1" applyAlignment="1">
      <alignment vertical="top" wrapText="1"/>
    </xf>
    <xf numFmtId="0" fontId="2" fillId="0" borderId="0" xfId="0" applyFont="1" applyBorder="1" applyAlignment="1" applyProtection="1">
      <alignment horizontal="left" vertical="center"/>
      <protection hidden="1"/>
    </xf>
    <xf numFmtId="0" fontId="78" fillId="0" borderId="39" xfId="0" applyFont="1" applyBorder="1" applyAlignment="1" applyProtection="1">
      <alignment vertical="top" wrapText="1"/>
      <protection locked="0"/>
    </xf>
    <xf numFmtId="0" fontId="87" fillId="0" borderId="40" xfId="0" applyFont="1" applyBorder="1" applyAlignment="1" applyProtection="1">
      <alignment wrapText="1"/>
      <protection locked="0"/>
    </xf>
    <xf numFmtId="0" fontId="87" fillId="0" borderId="31" xfId="0" applyFont="1" applyBorder="1" applyAlignment="1" applyProtection="1">
      <alignment wrapText="1"/>
      <protection locked="0"/>
    </xf>
    <xf numFmtId="14" fontId="78" fillId="0" borderId="49" xfId="0" applyNumberFormat="1" applyFont="1" applyBorder="1" applyAlignment="1" applyProtection="1">
      <alignment horizontal="left" vertical="top" wrapText="1"/>
      <protection locked="0"/>
    </xf>
    <xf numFmtId="14" fontId="87" fillId="0" borderId="19" xfId="0" applyNumberFormat="1" applyFont="1" applyBorder="1" applyAlignment="1" applyProtection="1">
      <alignment horizontal="left" wrapText="1"/>
      <protection locked="0"/>
    </xf>
    <xf numFmtId="14" fontId="87" fillId="0" borderId="20" xfId="0" applyNumberFormat="1" applyFont="1" applyBorder="1" applyAlignment="1" applyProtection="1">
      <alignment horizontal="left" wrapText="1"/>
      <protection locked="0"/>
    </xf>
    <xf numFmtId="0" fontId="74" fillId="33" borderId="50" xfId="0" applyFont="1" applyFill="1" applyBorder="1" applyAlignment="1">
      <alignment vertical="top" wrapText="1"/>
    </xf>
    <xf numFmtId="0" fontId="78" fillId="0" borderId="13" xfId="0" applyFont="1" applyBorder="1" applyAlignment="1" applyProtection="1">
      <alignment vertical="top" wrapText="1"/>
      <protection locked="0"/>
    </xf>
    <xf numFmtId="0" fontId="74" fillId="33" borderId="13" xfId="0" applyFont="1" applyFill="1" applyBorder="1" applyAlignment="1">
      <alignment vertical="top" wrapText="1"/>
    </xf>
    <xf numFmtId="0" fontId="87" fillId="0" borderId="13" xfId="0" applyFont="1" applyBorder="1" applyAlignment="1" applyProtection="1">
      <alignment vertical="top" wrapText="1"/>
      <protection locked="0"/>
    </xf>
    <xf numFmtId="0" fontId="87" fillId="0" borderId="22" xfId="0" applyFont="1" applyBorder="1" applyAlignment="1" applyProtection="1">
      <alignment vertical="top" wrapText="1"/>
      <protection locked="0"/>
    </xf>
    <xf numFmtId="49" fontId="78" fillId="0" borderId="13" xfId="0" applyNumberFormat="1" applyFont="1" applyBorder="1" applyAlignment="1" applyProtection="1">
      <alignment vertical="top" wrapText="1"/>
      <protection locked="0"/>
    </xf>
    <xf numFmtId="49" fontId="87" fillId="0" borderId="22" xfId="0" applyNumberFormat="1" applyFont="1" applyBorder="1" applyAlignment="1" applyProtection="1">
      <alignment vertical="top" wrapText="1"/>
      <protection locked="0"/>
    </xf>
    <xf numFmtId="0" fontId="74" fillId="33" borderId="11" xfId="0" applyFont="1" applyFill="1" applyBorder="1" applyAlignment="1">
      <alignment vertical="top" wrapText="1"/>
    </xf>
    <xf numFmtId="0" fontId="46" fillId="0" borderId="22" xfId="0" applyFont="1" applyBorder="1" applyAlignment="1">
      <alignment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wrapText="1"/>
    </xf>
    <xf numFmtId="0" fontId="74" fillId="38" borderId="51" xfId="0" applyFont="1" applyFill="1" applyBorder="1" applyAlignment="1">
      <alignment vertical="top"/>
    </xf>
    <xf numFmtId="0" fontId="0" fillId="38" borderId="52" xfId="0" applyFill="1" applyBorder="1" applyAlignment="1">
      <alignment vertical="top"/>
    </xf>
    <xf numFmtId="0" fontId="0" fillId="38" borderId="53" xfId="0" applyFill="1" applyBorder="1" applyAlignment="1">
      <alignment vertical="top"/>
    </xf>
    <xf numFmtId="0" fontId="74" fillId="38" borderId="11" xfId="0" applyFont="1" applyFill="1" applyBorder="1" applyAlignment="1">
      <alignment vertical="top"/>
    </xf>
    <xf numFmtId="0" fontId="0" fillId="38" borderId="13" xfId="0" applyFill="1" applyBorder="1" applyAlignment="1">
      <alignment vertical="top"/>
    </xf>
    <xf numFmtId="0" fontId="0" fillId="38" borderId="22" xfId="0" applyFill="1" applyBorder="1" applyAlignment="1">
      <alignment vertical="top"/>
    </xf>
    <xf numFmtId="0" fontId="12" fillId="36" borderId="14" xfId="0" applyFont="1" applyFill="1" applyBorder="1" applyAlignment="1" applyProtection="1">
      <alignment horizontal="center" vertical="center" wrapText="1"/>
      <protection locked="0"/>
    </xf>
    <xf numFmtId="0" fontId="45" fillId="36" borderId="14" xfId="0" applyFont="1" applyFill="1" applyBorder="1" applyAlignment="1" applyProtection="1">
      <alignment horizontal="center" vertical="center" wrapText="1"/>
      <protection locked="0"/>
    </xf>
    <xf numFmtId="0" fontId="13" fillId="36" borderId="14" xfId="0" applyFont="1" applyFill="1" applyBorder="1" applyAlignment="1" applyProtection="1">
      <alignment horizontal="center" vertical="center" wrapText="1"/>
      <protection locked="0"/>
    </xf>
    <xf numFmtId="0" fontId="45" fillId="36" borderId="54" xfId="0" applyFont="1" applyFill="1" applyBorder="1" applyAlignment="1" applyProtection="1">
      <alignment wrapText="1"/>
      <protection locked="0"/>
    </xf>
    <xf numFmtId="0" fontId="15" fillId="36" borderId="44" xfId="0" applyFont="1" applyFill="1" applyBorder="1" applyAlignment="1">
      <alignment/>
    </xf>
    <xf numFmtId="0" fontId="15" fillId="36" borderId="35" xfId="0" applyFont="1" applyFill="1" applyBorder="1" applyAlignment="1">
      <alignment/>
    </xf>
    <xf numFmtId="0" fontId="53" fillId="36" borderId="35" xfId="0" applyFont="1" applyFill="1" applyBorder="1" applyAlignment="1">
      <alignment/>
    </xf>
    <xf numFmtId="0" fontId="53" fillId="36" borderId="55" xfId="0" applyFont="1" applyFill="1" applyBorder="1" applyAlignment="1">
      <alignment/>
    </xf>
    <xf numFmtId="0" fontId="18" fillId="36" borderId="56" xfId="0" applyFont="1" applyFill="1" applyBorder="1" applyAlignment="1">
      <alignment/>
    </xf>
    <xf numFmtId="0" fontId="18" fillId="36" borderId="40" xfId="0" applyFont="1" applyFill="1" applyBorder="1" applyAlignment="1">
      <alignment/>
    </xf>
    <xf numFmtId="0" fontId="45" fillId="36" borderId="40" xfId="0" applyFont="1" applyFill="1" applyBorder="1" applyAlignment="1">
      <alignment/>
    </xf>
    <xf numFmtId="0" fontId="45" fillId="36" borderId="31" xfId="0" applyFont="1" applyFill="1" applyBorder="1" applyAlignment="1">
      <alignment/>
    </xf>
    <xf numFmtId="0" fontId="17" fillId="36" borderId="41" xfId="0" applyFont="1" applyFill="1" applyBorder="1" applyAlignment="1">
      <alignment vertical="top" wrapText="1"/>
    </xf>
    <xf numFmtId="0" fontId="17" fillId="36" borderId="38" xfId="0" applyFont="1" applyFill="1" applyBorder="1" applyAlignment="1">
      <alignment vertical="top" wrapText="1"/>
    </xf>
    <xf numFmtId="0" fontId="45" fillId="36" borderId="38" xfId="0" applyFont="1" applyFill="1" applyBorder="1" applyAlignment="1">
      <alignment wrapText="1"/>
    </xf>
    <xf numFmtId="0" fontId="45" fillId="36" borderId="30" xfId="0" applyFont="1" applyFill="1" applyBorder="1" applyAlignment="1">
      <alignment wrapText="1"/>
    </xf>
    <xf numFmtId="0" fontId="15" fillId="36" borderId="37" xfId="0" applyFont="1" applyFill="1" applyBorder="1" applyAlignment="1" applyProtection="1">
      <alignment horizontal="left" vertical="top" wrapText="1"/>
      <protection locked="0"/>
    </xf>
    <xf numFmtId="0" fontId="53" fillId="36" borderId="38" xfId="0" applyFont="1" applyFill="1" applyBorder="1" applyAlignment="1" applyProtection="1">
      <alignment horizontal="left" wrapText="1"/>
      <protection locked="0"/>
    </xf>
    <xf numFmtId="0" fontId="53" fillId="36" borderId="30" xfId="0" applyFont="1" applyFill="1" applyBorder="1" applyAlignment="1" applyProtection="1">
      <alignment horizontal="left" wrapText="1"/>
      <protection locked="0"/>
    </xf>
    <xf numFmtId="0" fontId="17" fillId="36" borderId="39" xfId="0" applyFont="1" applyFill="1" applyBorder="1" applyAlignment="1">
      <alignment vertical="top" wrapText="1"/>
    </xf>
    <xf numFmtId="0" fontId="17" fillId="36" borderId="40" xfId="0" applyFont="1" applyFill="1" applyBorder="1" applyAlignment="1">
      <alignment vertical="top" wrapText="1"/>
    </xf>
    <xf numFmtId="0" fontId="17" fillId="36" borderId="15" xfId="0" applyFont="1" applyFill="1" applyBorder="1" applyAlignment="1">
      <alignment vertical="top" wrapText="1"/>
    </xf>
    <xf numFmtId="0" fontId="15" fillId="36" borderId="39" xfId="0" applyFont="1" applyFill="1" applyBorder="1" applyAlignment="1" applyProtection="1">
      <alignment horizontal="left" vertical="top" wrapText="1"/>
      <protection locked="0"/>
    </xf>
    <xf numFmtId="0" fontId="53" fillId="36" borderId="40" xfId="0" applyFont="1" applyFill="1" applyBorder="1" applyAlignment="1" applyProtection="1">
      <alignment horizontal="left" wrapText="1"/>
      <protection locked="0"/>
    </xf>
    <xf numFmtId="0" fontId="53" fillId="36" borderId="31" xfId="0" applyFont="1" applyFill="1" applyBorder="1" applyAlignment="1" applyProtection="1">
      <alignment horizontal="left" wrapText="1"/>
      <protection locked="0"/>
    </xf>
    <xf numFmtId="14" fontId="15" fillId="36" borderId="49" xfId="0" applyNumberFormat="1" applyFont="1" applyFill="1" applyBorder="1" applyAlignment="1" applyProtection="1">
      <alignment horizontal="left" vertical="top" wrapText="1"/>
      <protection locked="0"/>
    </xf>
    <xf numFmtId="14" fontId="53" fillId="36" borderId="19" xfId="0" applyNumberFormat="1" applyFont="1" applyFill="1" applyBorder="1" applyAlignment="1" applyProtection="1">
      <alignment horizontal="left" wrapText="1"/>
      <protection locked="0"/>
    </xf>
    <xf numFmtId="14" fontId="53" fillId="36" borderId="20" xfId="0" applyNumberFormat="1" applyFont="1" applyFill="1" applyBorder="1" applyAlignment="1" applyProtection="1">
      <alignment horizontal="left" wrapText="1"/>
      <protection locked="0"/>
    </xf>
    <xf numFmtId="0" fontId="17" fillId="36" borderId="26" xfId="0" applyFont="1" applyFill="1" applyBorder="1" applyAlignment="1">
      <alignment vertical="top" wrapText="1"/>
    </xf>
    <xf numFmtId="0" fontId="17" fillId="36" borderId="24" xfId="0" applyFont="1" applyFill="1" applyBorder="1" applyAlignment="1">
      <alignment vertical="top" wrapText="1"/>
    </xf>
    <xf numFmtId="0" fontId="17" fillId="36" borderId="27" xfId="0" applyFont="1" applyFill="1" applyBorder="1" applyAlignment="1">
      <alignment vertical="top" wrapText="1"/>
    </xf>
    <xf numFmtId="4" fontId="15" fillId="36" borderId="26" xfId="0" applyNumberFormat="1" applyFont="1" applyFill="1" applyBorder="1" applyAlignment="1" applyProtection="1">
      <alignment horizontal="left" vertical="top" wrapText="1"/>
      <protection locked="0"/>
    </xf>
    <xf numFmtId="4" fontId="53" fillId="36" borderId="24" xfId="0" applyNumberFormat="1" applyFont="1" applyFill="1" applyBorder="1" applyAlignment="1" applyProtection="1">
      <alignment horizontal="left" wrapText="1"/>
      <protection locked="0"/>
    </xf>
    <xf numFmtId="4" fontId="53" fillId="36" borderId="46" xfId="0" applyNumberFormat="1" applyFont="1" applyFill="1" applyBorder="1" applyAlignment="1" applyProtection="1">
      <alignment horizontal="left" wrapText="1"/>
      <protection locked="0"/>
    </xf>
    <xf numFmtId="0" fontId="45" fillId="36" borderId="38" xfId="0" applyFont="1" applyFill="1" applyBorder="1" applyAlignment="1">
      <alignment vertical="top" wrapText="1"/>
    </xf>
    <xf numFmtId="49" fontId="15" fillId="36" borderId="41" xfId="0" applyNumberFormat="1" applyFont="1" applyFill="1" applyBorder="1" applyAlignment="1" applyProtection="1">
      <alignment vertical="top" wrapText="1"/>
      <protection locked="0"/>
    </xf>
    <xf numFmtId="0" fontId="53" fillId="36" borderId="38" xfId="0" applyNumberFormat="1" applyFont="1" applyFill="1" applyBorder="1" applyAlignment="1" applyProtection="1">
      <alignment wrapText="1"/>
      <protection locked="0"/>
    </xf>
    <xf numFmtId="0" fontId="53" fillId="36" borderId="30" xfId="0" applyNumberFormat="1" applyFont="1" applyFill="1" applyBorder="1" applyAlignment="1" applyProtection="1">
      <alignment wrapText="1"/>
      <protection locked="0"/>
    </xf>
    <xf numFmtId="0" fontId="17" fillId="36" borderId="48" xfId="0" applyFont="1" applyFill="1" applyBorder="1" applyAlignment="1">
      <alignment vertical="top" wrapText="1"/>
    </xf>
    <xf numFmtId="0" fontId="45" fillId="36" borderId="15" xfId="0" applyFont="1" applyFill="1" applyBorder="1" applyAlignment="1">
      <alignment vertical="top"/>
    </xf>
    <xf numFmtId="0" fontId="16" fillId="36" borderId="19" xfId="0" applyFont="1" applyFill="1" applyBorder="1" applyAlignment="1">
      <alignment/>
    </xf>
    <xf numFmtId="0" fontId="45" fillId="36" borderId="19" xfId="0" applyFont="1" applyFill="1" applyBorder="1" applyAlignment="1">
      <alignment/>
    </xf>
    <xf numFmtId="0" fontId="45" fillId="36" borderId="20" xfId="0" applyFont="1" applyFill="1" applyBorder="1" applyAlignment="1">
      <alignment/>
    </xf>
    <xf numFmtId="0" fontId="17" fillId="36" borderId="43" xfId="0" applyFont="1" applyFill="1" applyBorder="1" applyAlignment="1">
      <alignment vertical="top" wrapText="1"/>
    </xf>
    <xf numFmtId="0" fontId="17" fillId="36" borderId="44" xfId="0" applyFont="1" applyFill="1" applyBorder="1" applyAlignment="1">
      <alignment vertical="top" wrapText="1"/>
    </xf>
    <xf numFmtId="0" fontId="17" fillId="36" borderId="50" xfId="0" applyFont="1" applyFill="1" applyBorder="1" applyAlignment="1">
      <alignment vertical="top" wrapText="1"/>
    </xf>
    <xf numFmtId="4" fontId="15" fillId="36" borderId="43" xfId="0" applyNumberFormat="1" applyFont="1" applyFill="1" applyBorder="1" applyAlignment="1" applyProtection="1">
      <alignment horizontal="left" vertical="top" wrapText="1"/>
      <protection locked="0"/>
    </xf>
    <xf numFmtId="4" fontId="53" fillId="36" borderId="44" xfId="0" applyNumberFormat="1" applyFont="1" applyFill="1" applyBorder="1" applyAlignment="1" applyProtection="1">
      <alignment horizontal="left" wrapText="1"/>
      <protection locked="0"/>
    </xf>
    <xf numFmtId="4" fontId="53" fillId="36" borderId="45" xfId="0" applyNumberFormat="1" applyFont="1" applyFill="1" applyBorder="1" applyAlignment="1" applyProtection="1">
      <alignment horizontal="left" wrapText="1"/>
      <protection locked="0"/>
    </xf>
    <xf numFmtId="0" fontId="45" fillId="36" borderId="30" xfId="0" applyFont="1" applyFill="1" applyBorder="1" applyAlignment="1">
      <alignment vertical="top" wrapText="1"/>
    </xf>
    <xf numFmtId="0" fontId="53" fillId="36" borderId="37" xfId="42" applyFont="1" applyFill="1" applyBorder="1" applyAlignment="1">
      <alignment vertical="top" wrapText="1"/>
    </xf>
    <xf numFmtId="0" fontId="53" fillId="36" borderId="38" xfId="42" applyFont="1" applyFill="1" applyBorder="1" applyAlignment="1">
      <alignment wrapText="1"/>
    </xf>
    <xf numFmtId="0" fontId="53" fillId="36" borderId="30" xfId="42" applyFont="1" applyFill="1" applyBorder="1" applyAlignment="1">
      <alignment wrapText="1"/>
    </xf>
    <xf numFmtId="0" fontId="45" fillId="36" borderId="42" xfId="0" applyFont="1" applyFill="1" applyBorder="1" applyAlignment="1">
      <alignment wrapText="1"/>
    </xf>
    <xf numFmtId="0" fontId="15" fillId="36" borderId="41" xfId="0" applyFont="1" applyFill="1" applyBorder="1" applyAlignment="1" applyProtection="1">
      <alignment horizontal="left" wrapText="1"/>
      <protection locked="0"/>
    </xf>
    <xf numFmtId="0" fontId="15" fillId="36" borderId="38" xfId="0" applyFont="1" applyFill="1" applyBorder="1" applyAlignment="1" applyProtection="1">
      <alignment horizontal="left" wrapText="1"/>
      <protection locked="0"/>
    </xf>
    <xf numFmtId="0" fontId="15" fillId="36" borderId="30" xfId="0" applyFont="1" applyFill="1" applyBorder="1" applyAlignment="1" applyProtection="1">
      <alignment horizontal="left" wrapText="1"/>
      <protection locked="0"/>
    </xf>
    <xf numFmtId="0" fontId="17" fillId="36" borderId="13" xfId="0" applyFont="1" applyFill="1" applyBorder="1" applyAlignment="1">
      <alignment vertical="top"/>
    </xf>
    <xf numFmtId="0" fontId="45" fillId="36" borderId="13" xfId="0" applyFont="1" applyFill="1" applyBorder="1" applyAlignment="1">
      <alignment vertical="top"/>
    </xf>
    <xf numFmtId="49" fontId="15" fillId="36" borderId="13" xfId="0" applyNumberFormat="1" applyFont="1" applyFill="1" applyBorder="1" applyAlignment="1" applyProtection="1">
      <alignment horizontal="left" vertical="top" wrapText="1"/>
      <protection locked="0"/>
    </xf>
    <xf numFmtId="0" fontId="53" fillId="36" borderId="13" xfId="0" applyNumberFormat="1" applyFont="1" applyFill="1" applyBorder="1" applyAlignment="1" applyProtection="1">
      <alignment horizontal="left" vertical="top" wrapText="1"/>
      <protection locked="0"/>
    </xf>
    <xf numFmtId="0" fontId="53" fillId="36" borderId="22" xfId="0" applyNumberFormat="1" applyFont="1" applyFill="1" applyBorder="1" applyAlignment="1" applyProtection="1">
      <alignment horizontal="left" vertical="top" wrapText="1"/>
      <protection locked="0"/>
    </xf>
    <xf numFmtId="0" fontId="17" fillId="36" borderId="37" xfId="0" applyFont="1" applyFill="1" applyBorder="1" applyAlignment="1">
      <alignment vertical="top" wrapText="1"/>
    </xf>
    <xf numFmtId="0" fontId="15" fillId="36" borderId="13" xfId="0" applyNumberFormat="1" applyFont="1" applyFill="1" applyBorder="1" applyAlignment="1" applyProtection="1">
      <alignment horizontal="left" vertical="top" wrapText="1"/>
      <protection locked="0"/>
    </xf>
    <xf numFmtId="14" fontId="15" fillId="36" borderId="41" xfId="0" applyNumberFormat="1" applyFont="1" applyFill="1" applyBorder="1" applyAlignment="1" applyProtection="1">
      <alignment horizontal="left" vertical="top" wrapText="1"/>
      <protection locked="0"/>
    </xf>
    <xf numFmtId="14" fontId="53" fillId="36" borderId="38" xfId="0" applyNumberFormat="1" applyFont="1" applyFill="1" applyBorder="1" applyAlignment="1" applyProtection="1">
      <alignment horizontal="left" vertical="top" wrapText="1"/>
      <protection locked="0"/>
    </xf>
    <xf numFmtId="14" fontId="53" fillId="36" borderId="30" xfId="0" applyNumberFormat="1" applyFont="1" applyFill="1" applyBorder="1" applyAlignment="1" applyProtection="1">
      <alignment horizontal="left" vertical="top" wrapText="1"/>
      <protection locked="0"/>
    </xf>
    <xf numFmtId="0" fontId="17" fillId="36" borderId="14" xfId="0" applyFont="1" applyFill="1" applyBorder="1" applyAlignment="1">
      <alignment vertical="top"/>
    </xf>
    <xf numFmtId="0" fontId="45" fillId="36" borderId="14" xfId="0" applyFont="1" applyFill="1" applyBorder="1" applyAlignment="1">
      <alignment vertical="top"/>
    </xf>
    <xf numFmtId="0" fontId="53" fillId="36" borderId="40" xfId="0" applyFont="1" applyFill="1" applyBorder="1" applyAlignment="1" applyProtection="1">
      <alignment horizontal="left" vertical="top" wrapText="1"/>
      <protection locked="0"/>
    </xf>
    <xf numFmtId="0" fontId="53" fillId="36" borderId="31" xfId="0" applyFont="1" applyFill="1" applyBorder="1" applyAlignment="1" applyProtection="1">
      <alignment horizontal="left" vertical="top" wrapText="1"/>
      <protection locked="0"/>
    </xf>
    <xf numFmtId="0" fontId="17" fillId="36" borderId="21" xfId="0" applyFont="1" applyFill="1" applyBorder="1" applyAlignment="1">
      <alignment vertical="top"/>
    </xf>
    <xf numFmtId="0" fontId="45" fillId="36" borderId="21" xfId="0" applyFont="1" applyFill="1" applyBorder="1" applyAlignment="1">
      <alignment vertical="top"/>
    </xf>
    <xf numFmtId="0" fontId="15" fillId="36" borderId="21" xfId="0" applyFont="1" applyFill="1" applyBorder="1" applyAlignment="1" applyProtection="1">
      <alignment horizontal="left" vertical="top" wrapText="1"/>
      <protection locked="0"/>
    </xf>
    <xf numFmtId="0" fontId="53" fillId="36" borderId="21" xfId="0" applyFont="1" applyFill="1" applyBorder="1" applyAlignment="1" applyProtection="1">
      <alignment horizontal="left" vertical="top" wrapText="1"/>
      <protection locked="0"/>
    </xf>
    <xf numFmtId="0" fontId="53" fillId="36" borderId="32" xfId="0" applyFont="1" applyFill="1" applyBorder="1" applyAlignment="1" applyProtection="1">
      <alignment horizontal="left" vertical="top" wrapText="1"/>
      <protection locked="0"/>
    </xf>
    <xf numFmtId="0" fontId="15" fillId="36" borderId="41" xfId="0" applyFont="1" applyFill="1" applyBorder="1" applyAlignment="1" applyProtection="1">
      <alignment horizontal="left" vertical="top" wrapText="1"/>
      <protection locked="0"/>
    </xf>
    <xf numFmtId="0" fontId="53" fillId="36" borderId="38" xfId="0" applyFont="1" applyFill="1" applyBorder="1" applyAlignment="1" applyProtection="1">
      <alignment horizontal="left" vertical="top" wrapText="1"/>
      <protection locked="0"/>
    </xf>
    <xf numFmtId="0" fontId="53" fillId="36" borderId="30" xfId="0" applyFont="1" applyFill="1" applyBorder="1" applyAlignment="1" applyProtection="1">
      <alignment horizontal="left" vertical="top" wrapText="1"/>
      <protection locked="0"/>
    </xf>
    <xf numFmtId="0" fontId="84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2" fillId="0" borderId="0" xfId="0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15" fillId="36" borderId="43" xfId="0" applyFont="1" applyFill="1" applyBorder="1" applyAlignment="1">
      <alignment vertical="top"/>
    </xf>
    <xf numFmtId="0" fontId="53" fillId="36" borderId="44" xfId="0" applyFont="1" applyFill="1" applyBorder="1" applyAlignment="1">
      <alignment vertical="top"/>
    </xf>
    <xf numFmtId="0" fontId="53" fillId="36" borderId="45" xfId="0" applyFont="1" applyFill="1" applyBorder="1" applyAlignment="1">
      <alignment vertical="top"/>
    </xf>
    <xf numFmtId="4" fontId="15" fillId="36" borderId="41" xfId="0" applyNumberFormat="1" applyFont="1" applyFill="1" applyBorder="1" applyAlignment="1" applyProtection="1">
      <alignment horizontal="left" vertical="top" wrapText="1"/>
      <protection locked="0"/>
    </xf>
    <xf numFmtId="4" fontId="53" fillId="36" borderId="38" xfId="0" applyNumberFormat="1" applyFont="1" applyFill="1" applyBorder="1" applyAlignment="1" applyProtection="1">
      <alignment horizontal="left" vertical="top" wrapText="1"/>
      <protection locked="0"/>
    </xf>
    <xf numFmtId="4" fontId="53" fillId="36" borderId="30" xfId="0" applyNumberFormat="1" applyFont="1" applyFill="1" applyBorder="1" applyAlignment="1" applyProtection="1">
      <alignment horizontal="left" vertical="top" wrapText="1"/>
      <protection locked="0"/>
    </xf>
    <xf numFmtId="0" fontId="88" fillId="0" borderId="0" xfId="0" applyFont="1" applyAlignment="1">
      <alignment horizontal="center" vertical="center" wrapText="1"/>
    </xf>
    <xf numFmtId="0" fontId="74" fillId="0" borderId="0" xfId="0" applyFont="1" applyAlignment="1">
      <alignment/>
    </xf>
    <xf numFmtId="0" fontId="84" fillId="0" borderId="24" xfId="0" applyFont="1" applyBorder="1" applyAlignment="1">
      <alignment horizontal="left"/>
    </xf>
    <xf numFmtId="0" fontId="89" fillId="0" borderId="24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90" fillId="0" borderId="0" xfId="0" applyFont="1" applyAlignment="1">
      <alignment/>
    </xf>
    <xf numFmtId="0" fontId="7" fillId="0" borderId="13" xfId="0" applyNumberFormat="1" applyFont="1" applyBorder="1" applyAlignment="1">
      <alignment horizontal="center" vertical="center" wrapText="1"/>
    </xf>
    <xf numFmtId="0" fontId="8" fillId="0" borderId="57" xfId="0" applyNumberFormat="1" applyFont="1" applyBorder="1" applyAlignment="1">
      <alignment horizontal="left" vertical="center" wrapText="1"/>
    </xf>
    <xf numFmtId="0" fontId="8" fillId="0" borderId="52" xfId="0" applyNumberFormat="1" applyFont="1" applyBorder="1" applyAlignment="1">
      <alignment horizontal="left" vertical="center" wrapText="1"/>
    </xf>
    <xf numFmtId="0" fontId="8" fillId="0" borderId="58" xfId="0" applyNumberFormat="1" applyFont="1" applyBorder="1" applyAlignment="1">
      <alignment horizontal="left" vertical="center" wrapText="1"/>
    </xf>
    <xf numFmtId="0" fontId="8" fillId="0" borderId="23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25" xfId="0" applyNumberFormat="1" applyFont="1" applyBorder="1" applyAlignment="1">
      <alignment horizontal="left" vertical="center" wrapText="1"/>
    </xf>
    <xf numFmtId="0" fontId="78" fillId="0" borderId="24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 vertical="justify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42" xfId="0" applyNumberFormat="1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7" fillId="0" borderId="13" xfId="0" applyNumberFormat="1" applyFont="1" applyBorder="1" applyAlignment="1">
      <alignment horizontal="left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38" xfId="0" applyNumberFormat="1" applyBorder="1" applyAlignment="1">
      <alignment horizontal="left" vertical="center" wrapText="1"/>
    </xf>
    <xf numFmtId="0" fontId="0" fillId="0" borderId="42" xfId="0" applyNumberForma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0" fillId="0" borderId="41" xfId="0" applyNumberFormat="1" applyBorder="1" applyAlignment="1">
      <alignment horizontal="left" vertical="center"/>
    </xf>
    <xf numFmtId="0" fontId="0" fillId="0" borderId="38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 wrapText="1"/>
    </xf>
    <xf numFmtId="0" fontId="8" fillId="0" borderId="41" xfId="0" applyNumberFormat="1" applyFont="1" applyBorder="1" applyAlignment="1">
      <alignment horizontal="left" vertical="center"/>
    </xf>
    <xf numFmtId="0" fontId="8" fillId="0" borderId="38" xfId="0" applyNumberFormat="1" applyFont="1" applyBorder="1" applyAlignment="1">
      <alignment horizontal="left" vertical="center"/>
    </xf>
    <xf numFmtId="0" fontId="8" fillId="0" borderId="42" xfId="0" applyNumberFormat="1" applyFont="1" applyBorder="1" applyAlignment="1">
      <alignment horizontal="left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14" fontId="10" fillId="0" borderId="41" xfId="0" applyNumberFormat="1" applyFont="1" applyBorder="1" applyAlignment="1">
      <alignment horizontal="center" vertical="center" wrapText="1"/>
    </xf>
    <xf numFmtId="14" fontId="10" fillId="0" borderId="38" xfId="0" applyNumberFormat="1" applyFont="1" applyBorder="1" applyAlignment="1">
      <alignment horizontal="center" vertical="center" wrapText="1"/>
    </xf>
    <xf numFmtId="14" fontId="10" fillId="0" borderId="42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 wrapText="1"/>
    </xf>
    <xf numFmtId="0" fontId="77" fillId="37" borderId="0" xfId="0" applyNumberFormat="1" applyFont="1" applyFill="1" applyAlignment="1">
      <alignment vertical="center" wrapText="1"/>
    </xf>
    <xf numFmtId="0" fontId="0" fillId="0" borderId="0" xfId="0" applyNumberFormat="1" applyAlignment="1">
      <alignment wrapText="1"/>
    </xf>
    <xf numFmtId="0" fontId="7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4" fillId="0" borderId="0" xfId="0" applyNumberFormat="1" applyFont="1" applyAlignment="1">
      <alignment horizontal="left" vertical="center" wrapText="1"/>
    </xf>
    <xf numFmtId="0" fontId="77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wrapText="1"/>
    </xf>
    <xf numFmtId="0" fontId="79" fillId="0" borderId="13" xfId="0" applyNumberFormat="1" applyFont="1" applyBorder="1" applyAlignment="1">
      <alignment horizontal="left" vertical="center" wrapText="1"/>
    </xf>
    <xf numFmtId="0" fontId="87" fillId="0" borderId="13" xfId="0" applyNumberFormat="1" applyFont="1" applyBorder="1" applyAlignment="1">
      <alignment horizontal="left" vertical="center" wrapText="1"/>
    </xf>
    <xf numFmtId="0" fontId="87" fillId="0" borderId="22" xfId="0" applyNumberFormat="1" applyFont="1" applyBorder="1" applyAlignment="1">
      <alignment horizontal="left" vertical="center" wrapText="1"/>
    </xf>
    <xf numFmtId="0" fontId="79" fillId="0" borderId="14" xfId="0" applyNumberFormat="1" applyFont="1" applyBorder="1" applyAlignment="1">
      <alignment vertical="center" wrapText="1"/>
    </xf>
    <xf numFmtId="0" fontId="87" fillId="0" borderId="14" xfId="0" applyNumberFormat="1" applyFont="1" applyBorder="1" applyAlignment="1">
      <alignment vertical="center" wrapText="1"/>
    </xf>
    <xf numFmtId="0" fontId="87" fillId="0" borderId="54" xfId="0" applyNumberFormat="1" applyFont="1" applyBorder="1" applyAlignment="1">
      <alignment vertical="center" wrapText="1"/>
    </xf>
    <xf numFmtId="0" fontId="83" fillId="0" borderId="13" xfId="0" applyNumberFormat="1" applyFont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77" fillId="0" borderId="24" xfId="0" applyNumberFormat="1" applyFont="1" applyBorder="1" applyAlignment="1">
      <alignment/>
    </xf>
    <xf numFmtId="0" fontId="0" fillId="0" borderId="24" xfId="0" applyNumberFormat="1" applyBorder="1" applyAlignment="1">
      <alignment/>
    </xf>
    <xf numFmtId="0" fontId="83" fillId="0" borderId="14" xfId="0" applyNumberFormat="1" applyFont="1" applyBorder="1" applyAlignment="1">
      <alignment vertical="center" wrapText="1"/>
    </xf>
    <xf numFmtId="0" fontId="0" fillId="0" borderId="14" xfId="0" applyNumberFormat="1" applyBorder="1" applyAlignment="1">
      <alignment vertical="center" wrapText="1"/>
    </xf>
    <xf numFmtId="0" fontId="83" fillId="37" borderId="0" xfId="0" applyNumberFormat="1" applyFont="1" applyFill="1" applyAlignment="1">
      <alignment vertical="center" wrapText="1"/>
    </xf>
    <xf numFmtId="0" fontId="77" fillId="0" borderId="24" xfId="0" applyNumberFormat="1" applyFont="1" applyBorder="1" applyAlignment="1">
      <alignment wrapText="1"/>
    </xf>
    <xf numFmtId="0" fontId="79" fillId="0" borderId="21" xfId="0" applyNumberFormat="1" applyFont="1" applyBorder="1" applyAlignment="1">
      <alignment horizontal="left" vertical="center" wrapText="1"/>
    </xf>
    <xf numFmtId="0" fontId="87" fillId="0" borderId="21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84" fillId="0" borderId="0" xfId="0" applyNumberFormat="1" applyFont="1" applyAlignment="1">
      <alignment horizontal="center" vertical="center" wrapText="1"/>
    </xf>
    <xf numFmtId="0" fontId="83" fillId="0" borderId="21" xfId="0" applyNumberFormat="1" applyFont="1" applyBorder="1" applyAlignment="1">
      <alignment vertical="center" wrapText="1"/>
    </xf>
    <xf numFmtId="0" fontId="0" fillId="0" borderId="21" xfId="0" applyNumberForma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0</xdr:colOff>
      <xdr:row>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419100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10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1714500</xdr:colOff>
      <xdr:row>2</xdr:row>
      <xdr:rowOff>180975</xdr:rowOff>
    </xdr:to>
    <xdr:sp macro="[0]!Скрыть">
      <xdr:nvSpPr>
        <xdr:cNvPr id="1" name="Блок-схема: альтернативный процесс 1"/>
        <xdr:cNvSpPr>
          <a:spLocks/>
        </xdr:cNvSpPr>
      </xdr:nvSpPr>
      <xdr:spPr>
        <a:xfrm>
          <a:off x="0" y="0"/>
          <a:ext cx="7067550" cy="561975"/>
        </a:xfrm>
        <a:prstGeom prst="flowChartAlternateProcess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Подготовить данные для печати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(Нажмите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кнопку)</a:t>
          </a:r>
          <a:r>
            <a:rPr lang="en-US" cap="none" sz="11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60"/>
  <sheetViews>
    <sheetView tabSelected="1" zoomScalePageLayoutView="0" workbookViewId="0" topLeftCell="A4">
      <selection activeCell="F19" sqref="F19:K19"/>
    </sheetView>
  </sheetViews>
  <sheetFormatPr defaultColWidth="0" defaultRowHeight="15" zeroHeight="1"/>
  <cols>
    <col min="1" max="1" width="3.140625" style="5" customWidth="1"/>
    <col min="2" max="2" width="9.8515625" style="1" customWidth="1"/>
    <col min="3" max="3" width="20.421875" style="1" customWidth="1"/>
    <col min="4" max="4" width="10.28125" style="1" customWidth="1"/>
    <col min="5" max="5" width="19.28125" style="1" customWidth="1"/>
    <col min="6" max="6" width="11.421875" style="1" customWidth="1"/>
    <col min="7" max="7" width="15.421875" style="1" customWidth="1"/>
    <col min="8" max="8" width="12.8515625" style="1" customWidth="1"/>
    <col min="9" max="9" width="12.140625" style="1" customWidth="1"/>
    <col min="10" max="10" width="12.7109375" style="1" customWidth="1"/>
    <col min="11" max="11" width="10.57421875" style="4" customWidth="1"/>
    <col min="12" max="19" width="8.140625" style="1" hidden="1" customWidth="1"/>
    <col min="20" max="23" width="10.140625" style="1" hidden="1" customWidth="1"/>
    <col min="24" max="73" width="18.57421875" style="1" hidden="1" customWidth="1"/>
    <col min="74" max="74" width="33.57421875" style="1" hidden="1" customWidth="1"/>
    <col min="75" max="255" width="18.57421875" style="1" hidden="1" customWidth="1"/>
    <col min="256" max="16384" width="0" style="1" hidden="1" customWidth="1"/>
  </cols>
  <sheetData>
    <row r="1" spans="1:24" ht="15" customHeight="1" thickBot="1">
      <c r="A1" s="15" t="s">
        <v>13</v>
      </c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7"/>
      <c r="L1" s="2"/>
      <c r="M1" s="2"/>
      <c r="N1" s="2"/>
      <c r="O1" s="2"/>
      <c r="P1" s="2"/>
      <c r="Q1" s="2"/>
      <c r="R1" s="2"/>
      <c r="U1" s="2"/>
      <c r="V1" s="30">
        <v>1</v>
      </c>
      <c r="W1" s="30">
        <v>1</v>
      </c>
      <c r="X1" s="30"/>
    </row>
    <row r="2" spans="1:24" ht="21.75" customHeight="1">
      <c r="A2" s="7">
        <v>1</v>
      </c>
      <c r="B2" s="150" t="s">
        <v>27</v>
      </c>
      <c r="C2" s="151"/>
      <c r="D2" s="151"/>
      <c r="E2" s="151"/>
      <c r="F2" s="154"/>
      <c r="G2" s="155"/>
      <c r="H2" s="155"/>
      <c r="I2" s="155"/>
      <c r="J2" s="155"/>
      <c r="K2" s="156"/>
      <c r="L2" s="2"/>
      <c r="M2" s="2"/>
      <c r="N2" s="2"/>
      <c r="O2" s="2"/>
      <c r="P2" s="2"/>
      <c r="Q2" s="2"/>
      <c r="R2" s="2"/>
      <c r="U2" s="2"/>
      <c r="V2" s="2"/>
      <c r="W2" s="1">
        <v>2</v>
      </c>
      <c r="X2" s="30" t="s">
        <v>28</v>
      </c>
    </row>
    <row r="3" spans="1:24" ht="22.5" customHeight="1">
      <c r="A3" s="8">
        <v>2</v>
      </c>
      <c r="B3" s="152" t="s">
        <v>34</v>
      </c>
      <c r="C3" s="153"/>
      <c r="D3" s="153"/>
      <c r="E3" s="153"/>
      <c r="F3" s="163"/>
      <c r="G3" s="164"/>
      <c r="H3" s="164"/>
      <c r="I3" s="164"/>
      <c r="J3" s="164"/>
      <c r="K3" s="165"/>
      <c r="L3" s="2"/>
      <c r="M3" s="2"/>
      <c r="N3" s="2"/>
      <c r="O3" s="2"/>
      <c r="P3" s="2"/>
      <c r="Q3" s="2"/>
      <c r="R3" s="2"/>
      <c r="U3" s="2"/>
      <c r="V3" s="2"/>
      <c r="W3" s="30">
        <v>3</v>
      </c>
      <c r="X3" s="30" t="s">
        <v>31</v>
      </c>
    </row>
    <row r="4" spans="1:24" ht="15">
      <c r="A4" s="8">
        <v>3</v>
      </c>
      <c r="B4" s="152" t="s">
        <v>32</v>
      </c>
      <c r="C4" s="153"/>
      <c r="D4" s="153"/>
      <c r="E4" s="153"/>
      <c r="F4" s="163"/>
      <c r="G4" s="164"/>
      <c r="H4" s="164"/>
      <c r="I4" s="164"/>
      <c r="J4" s="164"/>
      <c r="K4" s="165"/>
      <c r="L4" s="2"/>
      <c r="M4" s="2"/>
      <c r="N4" s="2"/>
      <c r="O4" s="2"/>
      <c r="P4" s="2"/>
      <c r="Q4" s="2"/>
      <c r="R4" s="2"/>
      <c r="U4" s="2"/>
      <c r="V4" s="2"/>
      <c r="W4" s="30">
        <v>4</v>
      </c>
      <c r="X4" s="30" t="s">
        <v>29</v>
      </c>
    </row>
    <row r="5" spans="1:24" ht="27.75" customHeight="1">
      <c r="A5" s="8">
        <v>4</v>
      </c>
      <c r="B5" s="152" t="s">
        <v>33</v>
      </c>
      <c r="C5" s="153"/>
      <c r="D5" s="153"/>
      <c r="E5" s="153"/>
      <c r="F5" s="166"/>
      <c r="G5" s="167"/>
      <c r="H5" s="167"/>
      <c r="I5" s="167"/>
      <c r="J5" s="167"/>
      <c r="K5" s="168"/>
      <c r="L5" s="2"/>
      <c r="M5" s="2"/>
      <c r="N5" s="2"/>
      <c r="O5" s="2"/>
      <c r="P5" s="2"/>
      <c r="Q5" s="2"/>
      <c r="R5" s="2"/>
      <c r="U5" s="2"/>
      <c r="V5" s="2"/>
      <c r="W5" s="30">
        <v>5</v>
      </c>
      <c r="X5" s="30" t="s">
        <v>30</v>
      </c>
    </row>
    <row r="6" spans="1:24" ht="54.75" customHeight="1">
      <c r="A6" s="8">
        <v>5</v>
      </c>
      <c r="B6" s="152" t="s">
        <v>35</v>
      </c>
      <c r="C6" s="153"/>
      <c r="D6" s="153"/>
      <c r="E6" s="153"/>
      <c r="F6" s="166"/>
      <c r="G6" s="167"/>
      <c r="H6" s="167"/>
      <c r="I6" s="167"/>
      <c r="J6" s="167"/>
      <c r="K6" s="168"/>
      <c r="L6" s="2"/>
      <c r="M6" s="2"/>
      <c r="N6" s="2"/>
      <c r="O6" s="2"/>
      <c r="P6" s="2"/>
      <c r="Q6" s="2"/>
      <c r="R6" s="2"/>
      <c r="S6" s="37">
        <v>1</v>
      </c>
      <c r="T6" s="37" t="s">
        <v>118</v>
      </c>
      <c r="U6" s="2"/>
      <c r="V6" s="2"/>
      <c r="W6" s="2"/>
      <c r="X6" s="2"/>
    </row>
    <row r="7" spans="1:24" ht="15">
      <c r="A7" s="8">
        <v>6</v>
      </c>
      <c r="B7" s="152" t="s">
        <v>36</v>
      </c>
      <c r="C7" s="153"/>
      <c r="D7" s="153"/>
      <c r="E7" s="153"/>
      <c r="F7" s="169"/>
      <c r="G7" s="164"/>
      <c r="H7" s="164"/>
      <c r="I7" s="164"/>
      <c r="J7" s="164"/>
      <c r="K7" s="165"/>
      <c r="O7" s="2"/>
      <c r="P7" s="2"/>
      <c r="Q7" s="2"/>
      <c r="R7" s="2"/>
      <c r="S7" s="37">
        <v>2</v>
      </c>
      <c r="T7" s="37" t="s">
        <v>119</v>
      </c>
      <c r="U7" s="2"/>
      <c r="V7" s="2"/>
      <c r="W7" s="2"/>
      <c r="X7" s="2"/>
    </row>
    <row r="8" spans="1:24" ht="29.25" customHeight="1" thickBot="1">
      <c r="A8" s="9">
        <v>7</v>
      </c>
      <c r="B8" s="161" t="s">
        <v>48</v>
      </c>
      <c r="C8" s="162"/>
      <c r="D8" s="162"/>
      <c r="E8" s="162"/>
      <c r="F8" s="170"/>
      <c r="G8" s="171"/>
      <c r="H8" s="171"/>
      <c r="I8" s="171"/>
      <c r="J8" s="171"/>
      <c r="K8" s="172"/>
      <c r="O8" s="2"/>
      <c r="P8" s="2"/>
      <c r="Q8" s="2"/>
      <c r="R8" s="2"/>
      <c r="S8" s="37">
        <v>3</v>
      </c>
      <c r="T8" s="37" t="s">
        <v>120</v>
      </c>
      <c r="U8" s="2"/>
      <c r="V8" s="2"/>
      <c r="W8" s="2"/>
      <c r="X8" s="2"/>
    </row>
    <row r="9" spans="1:24" ht="15.75" thickBot="1">
      <c r="A9" s="15" t="s">
        <v>25</v>
      </c>
      <c r="B9" s="16" t="s">
        <v>12</v>
      </c>
      <c r="C9" s="16"/>
      <c r="D9" s="16"/>
      <c r="E9" s="16"/>
      <c r="F9" s="16"/>
      <c r="G9" s="16"/>
      <c r="H9" s="16"/>
      <c r="I9" s="16"/>
      <c r="J9" s="16"/>
      <c r="K9" s="17"/>
      <c r="L9" s="2"/>
      <c r="M9" s="2"/>
      <c r="N9" s="2"/>
      <c r="O9" s="2"/>
      <c r="P9" s="2"/>
      <c r="Q9" s="2"/>
      <c r="R9" s="2"/>
      <c r="S9" s="37">
        <v>4</v>
      </c>
      <c r="T9" s="37" t="s">
        <v>121</v>
      </c>
      <c r="U9" s="2"/>
      <c r="V9" s="2"/>
      <c r="W9" s="2"/>
      <c r="X9" s="2"/>
    </row>
    <row r="10" spans="1:24" ht="30.75" customHeight="1">
      <c r="A10" s="7">
        <v>8</v>
      </c>
      <c r="B10" s="150" t="s">
        <v>2</v>
      </c>
      <c r="C10" s="151"/>
      <c r="D10" s="151"/>
      <c r="E10" s="151"/>
      <c r="F10" s="199"/>
      <c r="G10" s="200"/>
      <c r="H10" s="200"/>
      <c r="I10" s="200"/>
      <c r="J10" s="200"/>
      <c r="K10" s="201"/>
      <c r="L10" s="2"/>
      <c r="M10" s="2"/>
      <c r="N10" s="2"/>
      <c r="O10" s="2"/>
      <c r="P10" s="2"/>
      <c r="Q10" s="2"/>
      <c r="R10" s="2"/>
      <c r="S10" s="37">
        <v>5</v>
      </c>
      <c r="T10" s="37" t="s">
        <v>122</v>
      </c>
      <c r="U10" s="2"/>
      <c r="V10" s="2"/>
      <c r="W10" s="2"/>
      <c r="X10" s="2"/>
    </row>
    <row r="11" spans="1:24" ht="17.25" customHeight="1">
      <c r="A11" s="8">
        <v>9</v>
      </c>
      <c r="B11" s="152" t="s">
        <v>3</v>
      </c>
      <c r="C11" s="153"/>
      <c r="D11" s="153"/>
      <c r="E11" s="153"/>
      <c r="F11" s="173"/>
      <c r="G11" s="174"/>
      <c r="H11" s="174"/>
      <c r="I11" s="174"/>
      <c r="J11" s="174"/>
      <c r="K11" s="175"/>
      <c r="L11" s="2"/>
      <c r="M11" s="2"/>
      <c r="N11" s="2"/>
      <c r="O11" s="2"/>
      <c r="P11" s="2"/>
      <c r="Q11" s="2"/>
      <c r="R11" s="2"/>
      <c r="S11" s="37">
        <v>6</v>
      </c>
      <c r="T11" s="37" t="s">
        <v>123</v>
      </c>
      <c r="U11" s="2"/>
      <c r="V11" s="2"/>
      <c r="W11" s="2"/>
      <c r="X11" s="2"/>
    </row>
    <row r="12" spans="1:24" ht="15" customHeight="1">
      <c r="A12" s="8">
        <v>10</v>
      </c>
      <c r="B12" s="152" t="s">
        <v>4</v>
      </c>
      <c r="C12" s="153"/>
      <c r="D12" s="153"/>
      <c r="E12" s="153"/>
      <c r="F12" s="173"/>
      <c r="G12" s="174"/>
      <c r="H12" s="174"/>
      <c r="I12" s="174"/>
      <c r="J12" s="174"/>
      <c r="K12" s="175"/>
      <c r="L12" s="2"/>
      <c r="M12" s="2"/>
      <c r="N12" s="2"/>
      <c r="O12" s="2"/>
      <c r="P12" s="2"/>
      <c r="Q12" s="2"/>
      <c r="R12" s="2"/>
      <c r="S12" s="37">
        <v>7</v>
      </c>
      <c r="T12" s="37" t="s">
        <v>124</v>
      </c>
      <c r="U12" s="2"/>
      <c r="V12" s="2"/>
      <c r="W12" s="2"/>
      <c r="X12" s="2"/>
    </row>
    <row r="13" spans="1:24" ht="15">
      <c r="A13" s="8">
        <v>11</v>
      </c>
      <c r="B13" s="152" t="s">
        <v>6</v>
      </c>
      <c r="C13" s="153"/>
      <c r="D13" s="153"/>
      <c r="E13" s="153"/>
      <c r="F13" s="176"/>
      <c r="G13" s="177"/>
      <c r="H13" s="177"/>
      <c r="I13" s="177"/>
      <c r="J13" s="177"/>
      <c r="K13" s="178"/>
      <c r="L13" s="2"/>
      <c r="M13" s="2"/>
      <c r="N13" s="2"/>
      <c r="O13" s="2"/>
      <c r="P13" s="2"/>
      <c r="Q13" s="2"/>
      <c r="R13" s="2"/>
      <c r="S13" s="37">
        <v>8</v>
      </c>
      <c r="T13" s="37" t="s">
        <v>125</v>
      </c>
      <c r="U13" s="2"/>
      <c r="V13" s="2"/>
      <c r="W13" s="2"/>
      <c r="X13" s="2"/>
    </row>
    <row r="14" spans="1:24" ht="15">
      <c r="A14" s="8">
        <v>12</v>
      </c>
      <c r="B14" s="152" t="s">
        <v>5</v>
      </c>
      <c r="C14" s="153"/>
      <c r="D14" s="153"/>
      <c r="E14" s="153"/>
      <c r="F14" s="176"/>
      <c r="G14" s="177"/>
      <c r="H14" s="177"/>
      <c r="I14" s="177"/>
      <c r="J14" s="177"/>
      <c r="K14" s="178"/>
      <c r="L14" s="2"/>
      <c r="M14" s="2"/>
      <c r="N14" s="2"/>
      <c r="O14" s="2"/>
      <c r="P14" s="2"/>
      <c r="Q14" s="2"/>
      <c r="R14" s="2"/>
      <c r="S14" s="37">
        <v>9</v>
      </c>
      <c r="T14" s="37" t="s">
        <v>126</v>
      </c>
      <c r="U14" s="2"/>
      <c r="V14" s="2"/>
      <c r="W14" s="2"/>
      <c r="X14" s="2"/>
    </row>
    <row r="15" spans="1:24" ht="15">
      <c r="A15" s="8">
        <v>13</v>
      </c>
      <c r="B15" s="152" t="s">
        <v>7</v>
      </c>
      <c r="C15" s="153"/>
      <c r="D15" s="153"/>
      <c r="E15" s="153"/>
      <c r="F15" s="169"/>
      <c r="G15" s="206"/>
      <c r="H15" s="206"/>
      <c r="I15" s="206"/>
      <c r="J15" s="206"/>
      <c r="K15" s="207"/>
      <c r="O15" s="2"/>
      <c r="P15" s="2"/>
      <c r="Q15" s="2"/>
      <c r="R15" s="2"/>
      <c r="S15" s="37">
        <v>10</v>
      </c>
      <c r="T15" s="37" t="s">
        <v>127</v>
      </c>
      <c r="U15" s="2"/>
      <c r="V15" s="2"/>
      <c r="W15" s="2"/>
      <c r="X15" s="2"/>
    </row>
    <row r="16" spans="1:24" ht="18.75" customHeight="1">
      <c r="A16" s="8">
        <v>14</v>
      </c>
      <c r="B16" s="152" t="s">
        <v>8</v>
      </c>
      <c r="C16" s="153"/>
      <c r="D16" s="153"/>
      <c r="E16" s="153"/>
      <c r="F16" s="173"/>
      <c r="G16" s="174"/>
      <c r="H16" s="174"/>
      <c r="I16" s="174"/>
      <c r="J16" s="174"/>
      <c r="K16" s="175"/>
      <c r="O16" s="2"/>
      <c r="P16" s="2"/>
      <c r="Q16" s="2"/>
      <c r="R16" s="2"/>
      <c r="S16" s="37"/>
      <c r="T16" s="37"/>
      <c r="U16" s="2"/>
      <c r="V16" s="2"/>
      <c r="W16" s="2"/>
      <c r="X16" s="2"/>
    </row>
    <row r="17" spans="1:24" ht="21" customHeight="1">
      <c r="A17" s="8">
        <v>15</v>
      </c>
      <c r="B17" s="152" t="s">
        <v>9</v>
      </c>
      <c r="C17" s="153"/>
      <c r="D17" s="153"/>
      <c r="E17" s="153"/>
      <c r="F17" s="173"/>
      <c r="G17" s="174"/>
      <c r="H17" s="174"/>
      <c r="I17" s="174"/>
      <c r="J17" s="174"/>
      <c r="K17" s="175"/>
      <c r="O17" s="2"/>
      <c r="P17" s="2"/>
      <c r="Q17" s="2"/>
      <c r="R17" s="2"/>
      <c r="S17" s="37">
        <v>11</v>
      </c>
      <c r="T17" s="37" t="s">
        <v>128</v>
      </c>
      <c r="U17" s="2"/>
      <c r="V17" s="2"/>
      <c r="W17" s="2"/>
      <c r="X17" s="2"/>
    </row>
    <row r="18" spans="1:24" ht="24" customHeight="1">
      <c r="A18" s="8">
        <v>16</v>
      </c>
      <c r="B18" s="152" t="s">
        <v>10</v>
      </c>
      <c r="C18" s="153"/>
      <c r="D18" s="153"/>
      <c r="E18" s="153"/>
      <c r="F18" s="173"/>
      <c r="G18" s="174"/>
      <c r="H18" s="174"/>
      <c r="I18" s="174"/>
      <c r="J18" s="174"/>
      <c r="K18" s="175"/>
      <c r="O18" s="2"/>
      <c r="P18" s="2"/>
      <c r="Q18" s="2"/>
      <c r="R18" s="2"/>
      <c r="S18" s="37">
        <v>12</v>
      </c>
      <c r="T18" s="37" t="s">
        <v>129</v>
      </c>
      <c r="U18" s="2"/>
      <c r="V18" s="2"/>
      <c r="W18" s="2"/>
      <c r="X18" s="2"/>
    </row>
    <row r="19" spans="1:24" ht="21.75" customHeight="1">
      <c r="A19" s="8">
        <v>17</v>
      </c>
      <c r="B19" s="152" t="s">
        <v>11</v>
      </c>
      <c r="C19" s="153"/>
      <c r="D19" s="153"/>
      <c r="E19" s="153"/>
      <c r="F19" s="179">
        <f>IF(W20=2,F18,0)</f>
        <v>0</v>
      </c>
      <c r="G19" s="180"/>
      <c r="H19" s="180"/>
      <c r="I19" s="180"/>
      <c r="J19" s="180"/>
      <c r="K19" s="181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21.75" customHeight="1">
      <c r="A20" s="8">
        <v>18</v>
      </c>
      <c r="B20" s="152" t="s">
        <v>49</v>
      </c>
      <c r="C20" s="153"/>
      <c r="D20" s="153"/>
      <c r="E20" s="153"/>
      <c r="F20" s="179">
        <f>IF(X20=2,F18,0)</f>
        <v>0</v>
      </c>
      <c r="G20" s="180"/>
      <c r="H20" s="180"/>
      <c r="I20" s="180"/>
      <c r="J20" s="180"/>
      <c r="K20" s="181"/>
      <c r="V20" s="29" t="s">
        <v>15</v>
      </c>
      <c r="W20" s="29">
        <v>2</v>
      </c>
      <c r="X20" s="29">
        <v>3</v>
      </c>
    </row>
    <row r="21" spans="1:24" ht="15.75" thickBot="1">
      <c r="A21" s="80">
        <v>19</v>
      </c>
      <c r="B21" s="204" t="s">
        <v>14</v>
      </c>
      <c r="C21" s="205"/>
      <c r="D21" s="205"/>
      <c r="E21" s="205"/>
      <c r="F21" s="187"/>
      <c r="G21" s="188"/>
      <c r="H21" s="188"/>
      <c r="I21" s="188"/>
      <c r="J21" s="188"/>
      <c r="K21" s="189"/>
      <c r="V21" s="29" t="s">
        <v>16</v>
      </c>
      <c r="W21" s="29"/>
      <c r="X21" s="29"/>
    </row>
    <row r="22" spans="1:11" ht="15">
      <c r="A22" s="7">
        <v>20</v>
      </c>
      <c r="B22" s="195" t="s">
        <v>178</v>
      </c>
      <c r="C22" s="196"/>
      <c r="D22" s="196"/>
      <c r="E22" s="196"/>
      <c r="F22" s="196"/>
      <c r="G22" s="196"/>
      <c r="H22" s="196"/>
      <c r="I22" s="196"/>
      <c r="J22" s="196"/>
      <c r="K22" s="197"/>
    </row>
    <row r="23" spans="1:11" ht="15">
      <c r="A23" s="230" t="s">
        <v>179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ht="25.5">
      <c r="A24" s="82" t="s">
        <v>53</v>
      </c>
      <c r="B24" s="83" t="s">
        <v>51</v>
      </c>
      <c r="C24" s="190" t="s">
        <v>52</v>
      </c>
      <c r="D24" s="191"/>
      <c r="E24" s="83" t="s">
        <v>163</v>
      </c>
      <c r="F24" s="190" t="s">
        <v>161</v>
      </c>
      <c r="G24" s="191"/>
      <c r="H24" s="83" t="s">
        <v>167</v>
      </c>
      <c r="I24" s="83" t="s">
        <v>43</v>
      </c>
      <c r="J24" s="190" t="s">
        <v>165</v>
      </c>
      <c r="K24" s="227"/>
    </row>
    <row r="25" spans="1:22" ht="15">
      <c r="A25" s="87">
        <v>1</v>
      </c>
      <c r="B25" s="95"/>
      <c r="C25" s="159"/>
      <c r="D25" s="160"/>
      <c r="E25" s="96"/>
      <c r="F25" s="159"/>
      <c r="G25" s="160"/>
      <c r="H25" s="97"/>
      <c r="I25" s="96"/>
      <c r="J25" s="157"/>
      <c r="K25" s="158"/>
      <c r="V25" s="1">
        <f>IF(B25&gt;0,(B25*100&amp;"% - "&amp;C25&amp;", паспорт "&amp;E25&amp;", выдан "&amp;F25&amp;" от "&amp;IF(DAY(H25)&lt;10,"0"&amp;DAY(H25),DAY(H25))&amp;"."&amp;IF(MONTH(H25)&lt;10,"0"&amp;MONTH(H25),MONTH(H25))&amp;"."&amp;YEAR(H25)&amp;" г., ИНН "&amp;I25&amp;", зарегистрирован по адресу: "&amp;J25&amp;"; "),"")</f>
      </c>
    </row>
    <row r="26" spans="1:22" ht="15">
      <c r="A26" s="87">
        <v>2</v>
      </c>
      <c r="B26" s="95"/>
      <c r="C26" s="159"/>
      <c r="D26" s="160"/>
      <c r="E26" s="96"/>
      <c r="F26" s="159"/>
      <c r="G26" s="160"/>
      <c r="H26" s="97"/>
      <c r="I26" s="96"/>
      <c r="J26" s="157"/>
      <c r="K26" s="158"/>
      <c r="V26" s="1">
        <f aca="true" t="shared" si="0" ref="V26:V34">IF(B26&gt;0,(B26*100&amp;"% - "&amp;C26&amp;", паспорт "&amp;E26&amp;", выдан "&amp;F26&amp;" от "&amp;IF(DAY(H26)&lt;10,"0"&amp;DAY(H26),DAY(H26))&amp;"."&amp;IF(MONTH(H26)&lt;10,"0"&amp;MONTH(H26),MONTH(H26))&amp;"."&amp;YEAR(H26)&amp;" г., ИНН "&amp;I26&amp;", зарегистрирован по адресу: "&amp;J26&amp;"; "),"")</f>
      </c>
    </row>
    <row r="27" spans="1:22" ht="15">
      <c r="A27" s="87">
        <v>3</v>
      </c>
      <c r="B27" s="95"/>
      <c r="C27" s="159"/>
      <c r="D27" s="160"/>
      <c r="E27" s="96"/>
      <c r="F27" s="159"/>
      <c r="G27" s="160"/>
      <c r="H27" s="97"/>
      <c r="I27" s="96"/>
      <c r="J27" s="157"/>
      <c r="K27" s="158"/>
      <c r="V27" s="1">
        <f>IF(B27&gt;0,(B27*100&amp;"% - "&amp;C27&amp;", паспорт "&amp;E27&amp;", выдан "&amp;F27&amp;" от "&amp;IF(DAY(H27)&lt;10,"0"&amp;DAY(H27),DAY(H27))&amp;"."&amp;IF(MONTH(H27)&lt;10,"0"&amp;MONTH(H27),MONTH(H27))&amp;"."&amp;YEAR(H27)&amp;" г., ИНН "&amp;I27&amp;", зарегистрирован по адресу: "&amp;J27&amp;"; "),"")</f>
      </c>
    </row>
    <row r="28" spans="1:22" ht="15">
      <c r="A28" s="87">
        <v>4</v>
      </c>
      <c r="B28" s="95"/>
      <c r="C28" s="159"/>
      <c r="D28" s="160"/>
      <c r="E28" s="96"/>
      <c r="F28" s="159"/>
      <c r="G28" s="160"/>
      <c r="H28" s="97"/>
      <c r="I28" s="96"/>
      <c r="J28" s="157"/>
      <c r="K28" s="158"/>
      <c r="V28" s="1">
        <f t="shared" si="0"/>
      </c>
    </row>
    <row r="29" spans="1:22" ht="15">
      <c r="A29" s="87">
        <v>5</v>
      </c>
      <c r="B29" s="95"/>
      <c r="C29" s="159"/>
      <c r="D29" s="160"/>
      <c r="E29" s="96"/>
      <c r="F29" s="159"/>
      <c r="G29" s="160"/>
      <c r="H29" s="97"/>
      <c r="I29" s="96"/>
      <c r="J29" s="157"/>
      <c r="K29" s="158"/>
      <c r="V29" s="1">
        <f t="shared" si="0"/>
      </c>
    </row>
    <row r="30" spans="1:22" ht="15">
      <c r="A30" s="87">
        <v>6</v>
      </c>
      <c r="B30" s="95"/>
      <c r="C30" s="159"/>
      <c r="D30" s="160"/>
      <c r="E30" s="96"/>
      <c r="F30" s="159"/>
      <c r="G30" s="160"/>
      <c r="H30" s="97"/>
      <c r="I30" s="96"/>
      <c r="J30" s="157"/>
      <c r="K30" s="158"/>
      <c r="V30" s="1">
        <f t="shared" si="0"/>
      </c>
    </row>
    <row r="31" spans="1:22" ht="15">
      <c r="A31" s="87">
        <v>7</v>
      </c>
      <c r="B31" s="95"/>
      <c r="C31" s="159"/>
      <c r="D31" s="160"/>
      <c r="E31" s="96"/>
      <c r="F31" s="159"/>
      <c r="G31" s="160"/>
      <c r="H31" s="97"/>
      <c r="I31" s="96"/>
      <c r="J31" s="157"/>
      <c r="K31" s="158"/>
      <c r="V31" s="1">
        <f t="shared" si="0"/>
      </c>
    </row>
    <row r="32" spans="1:22" ht="15">
      <c r="A32" s="87">
        <v>8</v>
      </c>
      <c r="B32" s="95"/>
      <c r="C32" s="159"/>
      <c r="D32" s="160"/>
      <c r="E32" s="96"/>
      <c r="F32" s="159"/>
      <c r="G32" s="160"/>
      <c r="H32" s="97"/>
      <c r="I32" s="96"/>
      <c r="J32" s="157"/>
      <c r="K32" s="158"/>
      <c r="V32" s="1">
        <f t="shared" si="0"/>
      </c>
    </row>
    <row r="33" spans="1:22" ht="15">
      <c r="A33" s="87">
        <v>9</v>
      </c>
      <c r="B33" s="95"/>
      <c r="C33" s="159"/>
      <c r="D33" s="160"/>
      <c r="E33" s="96"/>
      <c r="F33" s="159"/>
      <c r="G33" s="160"/>
      <c r="H33" s="97"/>
      <c r="I33" s="96"/>
      <c r="J33" s="157"/>
      <c r="K33" s="158"/>
      <c r="V33" s="1">
        <f t="shared" si="0"/>
      </c>
    </row>
    <row r="34" spans="1:22" ht="15">
      <c r="A34" s="87">
        <v>10</v>
      </c>
      <c r="B34" s="95"/>
      <c r="C34" s="159"/>
      <c r="D34" s="160"/>
      <c r="E34" s="96"/>
      <c r="F34" s="159"/>
      <c r="G34" s="160"/>
      <c r="H34" s="97"/>
      <c r="I34" s="96"/>
      <c r="J34" s="157"/>
      <c r="K34" s="158"/>
      <c r="V34" s="1">
        <f t="shared" si="0"/>
      </c>
    </row>
    <row r="35" spans="1:22" ht="15">
      <c r="A35" s="233" t="s">
        <v>180</v>
      </c>
      <c r="B35" s="234"/>
      <c r="C35" s="234"/>
      <c r="D35" s="234"/>
      <c r="E35" s="234"/>
      <c r="F35" s="234"/>
      <c r="G35" s="234"/>
      <c r="H35" s="234"/>
      <c r="I35" s="234"/>
      <c r="J35" s="234"/>
      <c r="K35" s="235"/>
      <c r="V35" s="64">
        <f>V25&amp;V26&amp;V27&amp;V28&amp;V29&amp;V30&amp;V31&amp;V32&amp;V33&amp;V34</f>
      </c>
    </row>
    <row r="36" spans="1:11" ht="27.75" customHeight="1">
      <c r="A36" s="82" t="s">
        <v>53</v>
      </c>
      <c r="B36" s="83" t="s">
        <v>51</v>
      </c>
      <c r="C36" s="190" t="s">
        <v>54</v>
      </c>
      <c r="D36" s="228"/>
      <c r="E36" s="83" t="s">
        <v>55</v>
      </c>
      <c r="F36" s="190" t="s">
        <v>164</v>
      </c>
      <c r="G36" s="228"/>
      <c r="H36" s="83" t="s">
        <v>162</v>
      </c>
      <c r="I36" s="83" t="s">
        <v>43</v>
      </c>
      <c r="J36" s="190" t="s">
        <v>166</v>
      </c>
      <c r="K36" s="229"/>
    </row>
    <row r="37" spans="1:22" ht="15">
      <c r="A37" s="88">
        <v>1</v>
      </c>
      <c r="B37" s="95"/>
      <c r="C37" s="159"/>
      <c r="D37" s="160"/>
      <c r="E37" s="96"/>
      <c r="F37" s="159"/>
      <c r="G37" s="160"/>
      <c r="H37" s="97"/>
      <c r="I37" s="96"/>
      <c r="J37" s="157"/>
      <c r="K37" s="158"/>
      <c r="V37" s="1">
        <f>IF(B37&gt;0,(B37*100&amp;"% - "&amp;C37&amp;", ОГРН "&amp;E37&amp;", загеристрирован "&amp;F37&amp;" от "&amp;IF(DAY(H37)&lt;10,"0"&amp;DAY(H37),DAY(H37))&amp;"."&amp;IF(MONTH(H37)&lt;10,"0"&amp;MONTH(H37),MONTH(H37))&amp;"."&amp;YEAR(H37)&amp;" г., ИНН "&amp;I37&amp;", юридический адрес: "&amp;J37&amp;"; "),"")</f>
      </c>
    </row>
    <row r="38" spans="1:22" ht="15">
      <c r="A38" s="88">
        <v>2</v>
      </c>
      <c r="B38" s="95"/>
      <c r="C38" s="159"/>
      <c r="D38" s="160"/>
      <c r="E38" s="96"/>
      <c r="F38" s="159"/>
      <c r="G38" s="160"/>
      <c r="H38" s="97"/>
      <c r="I38" s="96"/>
      <c r="J38" s="157"/>
      <c r="K38" s="158"/>
      <c r="V38" s="1">
        <f>IF(B38&gt;0,(B38*100&amp;"% - "&amp;C38&amp;", ОГРН "&amp;E38&amp;", загеристрирован "&amp;F38&amp;" от "&amp;IF(DAY(H38)&lt;10,"0"&amp;DAY(H38),DAY(H38))&amp;"."&amp;IF(MONTH(H38)&lt;10,"0"&amp;MONTH(H38),MONTH(H38))&amp;"."&amp;YEAR(H38)&amp;" г., ИНН "&amp;I38&amp;", юридический адрес: "&amp;J38&amp;"; "),"")</f>
      </c>
    </row>
    <row r="39" spans="1:22" ht="15">
      <c r="A39" s="88">
        <v>3</v>
      </c>
      <c r="B39" s="95"/>
      <c r="C39" s="159"/>
      <c r="D39" s="160"/>
      <c r="E39" s="96"/>
      <c r="F39" s="159"/>
      <c r="G39" s="160"/>
      <c r="H39" s="97"/>
      <c r="I39" s="96"/>
      <c r="J39" s="157"/>
      <c r="K39" s="158"/>
      <c r="V39" s="1">
        <f>IF(B39&gt;0,(B39*100&amp;"% - "&amp;C39&amp;", ОГРН "&amp;E39&amp;", загеристрирован "&amp;F39&amp;" от "&amp;IF(DAY(H39)&lt;10,"0"&amp;DAY(H39),DAY(H39))&amp;"."&amp;IF(MONTH(H39)&lt;10,"0"&amp;MONTH(H39),MONTH(H39))&amp;"."&amp;YEAR(H39)&amp;" г., ИНН "&amp;I39&amp;", юридический адрес: "&amp;J39&amp;"; "),"")</f>
      </c>
    </row>
    <row r="40" spans="1:22" ht="15">
      <c r="A40" s="88">
        <v>4</v>
      </c>
      <c r="B40" s="95"/>
      <c r="C40" s="159"/>
      <c r="D40" s="160"/>
      <c r="E40" s="96"/>
      <c r="F40" s="159"/>
      <c r="G40" s="160"/>
      <c r="H40" s="97"/>
      <c r="I40" s="96"/>
      <c r="J40" s="157"/>
      <c r="K40" s="158"/>
      <c r="V40" s="1">
        <f>IF(B40&gt;0,(B40*100&amp;"% - "&amp;C40&amp;", ОГРН "&amp;E40&amp;", загеристрирован "&amp;F40&amp;" от "&amp;IF(DAY(H40)&lt;10,"0"&amp;DAY(H40),DAY(H40))&amp;"."&amp;IF(MONTH(H40)&lt;10,"0"&amp;MONTH(H40),MONTH(H40))&amp;"."&amp;YEAR(H40)&amp;" г., ИНН "&amp;I40&amp;", юридический адрес: "&amp;J40&amp;"; "),"")</f>
      </c>
    </row>
    <row r="41" spans="1:22" ht="15.75" thickBot="1">
      <c r="A41" s="89">
        <v>5</v>
      </c>
      <c r="B41" s="98"/>
      <c r="C41" s="236"/>
      <c r="D41" s="237"/>
      <c r="E41" s="99"/>
      <c r="F41" s="236"/>
      <c r="G41" s="237"/>
      <c r="H41" s="100"/>
      <c r="I41" s="99"/>
      <c r="J41" s="238"/>
      <c r="K41" s="239"/>
      <c r="V41" s="1">
        <f>IF(B41&gt;0,(B41*100&amp;"% - "&amp;C41&amp;", ОГРН "&amp;E41&amp;", загеристрирован "&amp;F41&amp;" от "&amp;IF(DAY(H41)&lt;10,"0"&amp;DAY(H41),DAY(H41))&amp;"."&amp;IF(MONTH(H41)&lt;10,"0"&amp;MONTH(H41),MONTH(H41))&amp;"."&amp;YEAR(H41)&amp;" г., ИНН "&amp;I41&amp;", юридический адрес: "&amp;J41&amp;"; "),"")</f>
      </c>
    </row>
    <row r="42" spans="1:22" ht="16.5" customHeight="1">
      <c r="A42" s="13">
        <v>21</v>
      </c>
      <c r="B42" s="182" t="s">
        <v>47</v>
      </c>
      <c r="C42" s="183"/>
      <c r="D42" s="183"/>
      <c r="E42" s="183"/>
      <c r="F42" s="183"/>
      <c r="G42" s="81" t="s">
        <v>42</v>
      </c>
      <c r="H42" s="184"/>
      <c r="I42" s="185"/>
      <c r="J42" s="185"/>
      <c r="K42" s="186"/>
      <c r="V42" s="64">
        <f>V37&amp;V38&amp;V39&amp;V40&amp;V41</f>
      </c>
    </row>
    <row r="43" spans="1:22" ht="20.25" customHeight="1">
      <c r="A43" s="226" t="s">
        <v>41</v>
      </c>
      <c r="B43" s="221"/>
      <c r="C43" s="220"/>
      <c r="D43" s="220"/>
      <c r="E43" s="220"/>
      <c r="F43" s="221" t="s">
        <v>45</v>
      </c>
      <c r="G43" s="221"/>
      <c r="H43" s="220"/>
      <c r="I43" s="222"/>
      <c r="J43" s="222"/>
      <c r="K43" s="223"/>
      <c r="V43" s="1">
        <f>V35&amp;V42</f>
      </c>
    </row>
    <row r="44" spans="1:11" ht="20.25" customHeight="1">
      <c r="A44" s="133" t="s">
        <v>158</v>
      </c>
      <c r="B44" s="134"/>
      <c r="C44" s="41"/>
      <c r="D44" s="42" t="s">
        <v>160</v>
      </c>
      <c r="E44" s="135"/>
      <c r="F44" s="136"/>
      <c r="G44" s="42" t="s">
        <v>159</v>
      </c>
      <c r="H44" s="40"/>
      <c r="I44" s="10" t="s">
        <v>43</v>
      </c>
      <c r="J44" s="224"/>
      <c r="K44" s="225"/>
    </row>
    <row r="45" spans="1:11" ht="16.5" customHeight="1">
      <c r="A45" s="8">
        <v>22</v>
      </c>
      <c r="B45" s="130" t="s">
        <v>18</v>
      </c>
      <c r="C45" s="198"/>
      <c r="D45" s="198"/>
      <c r="E45" s="198"/>
      <c r="F45" s="198"/>
      <c r="G45" s="198"/>
      <c r="H45" s="198"/>
      <c r="I45" s="198"/>
      <c r="J45" s="198"/>
      <c r="K45" s="132"/>
    </row>
    <row r="46" spans="1:11" ht="70.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6"/>
    </row>
    <row r="47" spans="1:11" ht="33" customHeight="1">
      <c r="A47" s="8">
        <v>23</v>
      </c>
      <c r="B47" s="130" t="s">
        <v>50</v>
      </c>
      <c r="C47" s="208"/>
      <c r="D47" s="208"/>
      <c r="E47" s="209"/>
      <c r="F47" s="192"/>
      <c r="G47" s="193"/>
      <c r="H47" s="193"/>
      <c r="I47" s="193"/>
      <c r="J47" s="193"/>
      <c r="K47" s="194"/>
    </row>
    <row r="48" spans="1:11" ht="33" customHeight="1">
      <c r="A48" s="8">
        <v>24</v>
      </c>
      <c r="B48" s="130" t="s">
        <v>40</v>
      </c>
      <c r="C48" s="131"/>
      <c r="D48" s="131"/>
      <c r="E48" s="131"/>
      <c r="F48" s="131"/>
      <c r="G48" s="131"/>
      <c r="H48" s="131"/>
      <c r="I48" s="131"/>
      <c r="J48" s="131"/>
      <c r="K48" s="132"/>
    </row>
    <row r="49" spans="1:11" ht="45.75" customHeight="1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6"/>
    </row>
    <row r="50" spans="1:12" ht="15">
      <c r="A50" s="8">
        <v>25</v>
      </c>
      <c r="B50" s="130" t="s">
        <v>17</v>
      </c>
      <c r="C50" s="146"/>
      <c r="D50" s="146"/>
      <c r="E50" s="146"/>
      <c r="F50" s="146"/>
      <c r="G50" s="10" t="s">
        <v>24</v>
      </c>
      <c r="H50" s="147"/>
      <c r="I50" s="148"/>
      <c r="J50" s="148"/>
      <c r="K50" s="149"/>
      <c r="L50" s="6"/>
    </row>
    <row r="51" spans="1:12" ht="15.75" thickBot="1">
      <c r="A51" s="202" t="s">
        <v>19</v>
      </c>
      <c r="B51" s="203"/>
      <c r="C51" s="31"/>
      <c r="D51" s="11" t="s">
        <v>23</v>
      </c>
      <c r="E51" s="31"/>
      <c r="F51" s="11" t="s">
        <v>21</v>
      </c>
      <c r="G51" s="32"/>
      <c r="H51" s="12" t="s">
        <v>22</v>
      </c>
      <c r="I51" s="32"/>
      <c r="J51" s="12" t="s">
        <v>20</v>
      </c>
      <c r="K51" s="94"/>
      <c r="L51" s="212"/>
    </row>
    <row r="52" spans="1:12" ht="15.75" thickBot="1">
      <c r="A52" s="18" t="s">
        <v>37</v>
      </c>
      <c r="B52" s="143" t="s">
        <v>169</v>
      </c>
      <c r="C52" s="144"/>
      <c r="D52" s="144"/>
      <c r="E52" s="144"/>
      <c r="F52" s="144"/>
      <c r="G52" s="144"/>
      <c r="H52" s="144"/>
      <c r="I52" s="144"/>
      <c r="J52" s="144"/>
      <c r="K52" s="145"/>
      <c r="L52" s="212"/>
    </row>
    <row r="53" spans="1:12" ht="20.25" customHeight="1">
      <c r="A53" s="7">
        <v>26</v>
      </c>
      <c r="B53" s="195" t="s">
        <v>87</v>
      </c>
      <c r="C53" s="196"/>
      <c r="D53" s="196"/>
      <c r="E53" s="196"/>
      <c r="F53" s="219"/>
      <c r="G53" s="137"/>
      <c r="H53" s="138"/>
      <c r="I53" s="138"/>
      <c r="J53" s="138"/>
      <c r="K53" s="139"/>
      <c r="L53" s="212"/>
    </row>
    <row r="54" spans="1:12" ht="21" customHeight="1">
      <c r="A54" s="8">
        <v>27</v>
      </c>
      <c r="B54" s="182" t="s">
        <v>88</v>
      </c>
      <c r="C54" s="210"/>
      <c r="D54" s="210"/>
      <c r="E54" s="210"/>
      <c r="F54" s="211"/>
      <c r="G54" s="140"/>
      <c r="H54" s="141"/>
      <c r="I54" s="141"/>
      <c r="J54" s="141"/>
      <c r="K54" s="142"/>
      <c r="L54" s="6"/>
    </row>
    <row r="55" spans="1:12" ht="18.75" customHeight="1">
      <c r="A55" s="13">
        <v>28</v>
      </c>
      <c r="B55" s="182" t="s">
        <v>89</v>
      </c>
      <c r="C55" s="210"/>
      <c r="D55" s="210"/>
      <c r="E55" s="210"/>
      <c r="F55" s="211"/>
      <c r="G55" s="140"/>
      <c r="H55" s="141"/>
      <c r="I55" s="141"/>
      <c r="J55" s="141"/>
      <c r="K55" s="142"/>
      <c r="L55" s="6"/>
    </row>
    <row r="56" spans="1:12" ht="31.5" customHeight="1">
      <c r="A56" s="8">
        <v>29</v>
      </c>
      <c r="B56" s="182" t="s">
        <v>90</v>
      </c>
      <c r="C56" s="210"/>
      <c r="D56" s="210"/>
      <c r="E56" s="210"/>
      <c r="F56" s="211"/>
      <c r="G56" s="140"/>
      <c r="H56" s="141"/>
      <c r="I56" s="141"/>
      <c r="J56" s="141"/>
      <c r="K56" s="142"/>
      <c r="L56" s="6"/>
    </row>
    <row r="57" spans="1:12" ht="15">
      <c r="A57" s="13">
        <v>30</v>
      </c>
      <c r="B57" s="130" t="s">
        <v>38</v>
      </c>
      <c r="C57" s="198"/>
      <c r="D57" s="198"/>
      <c r="E57" s="198"/>
      <c r="F57" s="198"/>
      <c r="G57" s="131"/>
      <c r="H57" s="131"/>
      <c r="I57" s="131"/>
      <c r="J57" s="131"/>
      <c r="K57" s="132"/>
      <c r="L57" s="6"/>
    </row>
    <row r="58" spans="1:11" ht="56.25" customHeight="1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ht="15.75" thickBot="1">
      <c r="A59" s="14">
        <v>31</v>
      </c>
      <c r="B59" s="127" t="s">
        <v>39</v>
      </c>
      <c r="C59" s="128"/>
      <c r="D59" s="128"/>
      <c r="E59" s="128"/>
      <c r="F59" s="129"/>
      <c r="G59" s="213"/>
      <c r="H59" s="214"/>
      <c r="I59" s="214"/>
      <c r="J59" s="214"/>
      <c r="K59" s="215"/>
    </row>
    <row r="60" spans="1:11" ht="15.75" thickBot="1">
      <c r="A60" s="14">
        <v>32</v>
      </c>
      <c r="B60" s="127" t="s">
        <v>116</v>
      </c>
      <c r="C60" s="128"/>
      <c r="D60" s="128"/>
      <c r="E60" s="128"/>
      <c r="F60" s="129"/>
      <c r="G60" s="216"/>
      <c r="H60" s="217"/>
      <c r="I60" s="217"/>
      <c r="J60" s="217"/>
      <c r="K60" s="218"/>
    </row>
    <row r="61" ht="15" hidden="1"/>
    <row r="62" ht="15" hidden="1"/>
    <row r="63" ht="15" hidden="1"/>
    <row r="64" ht="15" hidden="1"/>
    <row r="65" ht="15" hidden="1"/>
    <row r="66" ht="15" hidden="1"/>
    <row r="67" ht="15" hidden="1"/>
  </sheetData>
  <sheetProtection password="C7B9" sheet="1" formatCells="0" formatColumns="0" formatRows="0" insertColumns="0" insertRows="0" insertHyperlinks="0" deleteColumns="0" deleteRows="0" sort="0" autoFilter="0" pivotTables="0"/>
  <mergeCells count="126">
    <mergeCell ref="A23:K23"/>
    <mergeCell ref="A35:K35"/>
    <mergeCell ref="C39:D39"/>
    <mergeCell ref="F39:G39"/>
    <mergeCell ref="J39:K39"/>
    <mergeCell ref="C41:D41"/>
    <mergeCell ref="F41:G41"/>
    <mergeCell ref="J41:K41"/>
    <mergeCell ref="C40:D40"/>
    <mergeCell ref="F40:G40"/>
    <mergeCell ref="J40:K40"/>
    <mergeCell ref="C37:D37"/>
    <mergeCell ref="F37:G37"/>
    <mergeCell ref="J37:K37"/>
    <mergeCell ref="C38:D38"/>
    <mergeCell ref="F38:G38"/>
    <mergeCell ref="J38:K38"/>
    <mergeCell ref="C36:D36"/>
    <mergeCell ref="F36:G36"/>
    <mergeCell ref="J36:K36"/>
    <mergeCell ref="J28:K28"/>
    <mergeCell ref="C33:D33"/>
    <mergeCell ref="F33:G33"/>
    <mergeCell ref="J33:K33"/>
    <mergeCell ref="C34:D34"/>
    <mergeCell ref="F34:G34"/>
    <mergeCell ref="J34:K34"/>
    <mergeCell ref="F32:G32"/>
    <mergeCell ref="J32:K32"/>
    <mergeCell ref="C25:D25"/>
    <mergeCell ref="F25:G25"/>
    <mergeCell ref="J25:K25"/>
    <mergeCell ref="C26:D26"/>
    <mergeCell ref="F26:G26"/>
    <mergeCell ref="J26:K26"/>
    <mergeCell ref="C27:D27"/>
    <mergeCell ref="F27:G27"/>
    <mergeCell ref="J24:K24"/>
    <mergeCell ref="C29:D29"/>
    <mergeCell ref="F29:G29"/>
    <mergeCell ref="J29:K29"/>
    <mergeCell ref="C30:D30"/>
    <mergeCell ref="F30:G30"/>
    <mergeCell ref="J30:K30"/>
    <mergeCell ref="J27:K27"/>
    <mergeCell ref="C28:D28"/>
    <mergeCell ref="F28:G28"/>
    <mergeCell ref="G59:K59"/>
    <mergeCell ref="B60:F60"/>
    <mergeCell ref="G60:K60"/>
    <mergeCell ref="B57:K57"/>
    <mergeCell ref="B53:F53"/>
    <mergeCell ref="C43:E43"/>
    <mergeCell ref="F43:G43"/>
    <mergeCell ref="H43:K43"/>
    <mergeCell ref="J44:K44"/>
    <mergeCell ref="A43:B43"/>
    <mergeCell ref="G55:K55"/>
    <mergeCell ref="G56:K56"/>
    <mergeCell ref="B54:F54"/>
    <mergeCell ref="B55:F55"/>
    <mergeCell ref="B56:F56"/>
    <mergeCell ref="L51:L53"/>
    <mergeCell ref="B14:E14"/>
    <mergeCell ref="B15:E15"/>
    <mergeCell ref="B16:E16"/>
    <mergeCell ref="B17:E17"/>
    <mergeCell ref="B18:E18"/>
    <mergeCell ref="B19:E19"/>
    <mergeCell ref="B20:E20"/>
    <mergeCell ref="A51:B51"/>
    <mergeCell ref="B21:E21"/>
    <mergeCell ref="F14:K14"/>
    <mergeCell ref="F15:K15"/>
    <mergeCell ref="F16:K16"/>
    <mergeCell ref="F17:K17"/>
    <mergeCell ref="F18:K18"/>
    <mergeCell ref="F19:K19"/>
    <mergeCell ref="B47:E47"/>
    <mergeCell ref="F47:K47"/>
    <mergeCell ref="B10:E10"/>
    <mergeCell ref="B22:K22"/>
    <mergeCell ref="A46:K46"/>
    <mergeCell ref="B45:K45"/>
    <mergeCell ref="B11:E11"/>
    <mergeCell ref="B12:E12"/>
    <mergeCell ref="B13:E13"/>
    <mergeCell ref="F10:K10"/>
    <mergeCell ref="C31:D31"/>
    <mergeCell ref="F11:K11"/>
    <mergeCell ref="F12:K12"/>
    <mergeCell ref="F13:K13"/>
    <mergeCell ref="F20:K20"/>
    <mergeCell ref="B42:F42"/>
    <mergeCell ref="H42:K42"/>
    <mergeCell ref="F21:K21"/>
    <mergeCell ref="C24:D24"/>
    <mergeCell ref="F24:G24"/>
    <mergeCell ref="F31:G31"/>
    <mergeCell ref="B8:E8"/>
    <mergeCell ref="F3:K3"/>
    <mergeCell ref="F4:K4"/>
    <mergeCell ref="F5:K5"/>
    <mergeCell ref="F6:K6"/>
    <mergeCell ref="F7:K7"/>
    <mergeCell ref="F8:K8"/>
    <mergeCell ref="H50:K50"/>
    <mergeCell ref="B2:E2"/>
    <mergeCell ref="B3:E3"/>
    <mergeCell ref="B4:E4"/>
    <mergeCell ref="B5:E5"/>
    <mergeCell ref="F2:K2"/>
    <mergeCell ref="B6:E6"/>
    <mergeCell ref="B7:E7"/>
    <mergeCell ref="J31:K31"/>
    <mergeCell ref="C32:D32"/>
    <mergeCell ref="A58:K58"/>
    <mergeCell ref="B59:F59"/>
    <mergeCell ref="B48:K48"/>
    <mergeCell ref="A49:K49"/>
    <mergeCell ref="A44:B44"/>
    <mergeCell ref="E44:F44"/>
    <mergeCell ref="G53:K53"/>
    <mergeCell ref="G54:K54"/>
    <mergeCell ref="B52:K52"/>
    <mergeCell ref="B50:F50"/>
  </mergeCells>
  <printOptions/>
  <pageMargins left="0.5511811023622047" right="0.11811023622047245" top="0.15748031496062992" bottom="0.1968503937007874" header="0.31496062992125984" footer="0.31496062992125984"/>
  <pageSetup horizontalDpi="600" verticalDpi="600" orientation="portrait" paperSize="9" scale="7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4">
      <selection activeCell="F11" sqref="F11:K11"/>
    </sheetView>
  </sheetViews>
  <sheetFormatPr defaultColWidth="1.7109375" defaultRowHeight="15" customHeight="1" zeroHeight="1"/>
  <cols>
    <col min="1" max="1" width="3.140625" style="5" customWidth="1"/>
    <col min="2" max="2" width="6.140625" style="1" customWidth="1"/>
    <col min="3" max="3" width="18.7109375" style="1" customWidth="1"/>
    <col min="4" max="4" width="10.28125" style="1" customWidth="1"/>
    <col min="5" max="5" width="17.28125" style="1" customWidth="1"/>
    <col min="6" max="6" width="10.7109375" style="1" customWidth="1"/>
    <col min="7" max="7" width="15.421875" style="1" customWidth="1"/>
    <col min="8" max="8" width="11.140625" style="1" customWidth="1"/>
    <col min="9" max="9" width="12.140625" style="1" customWidth="1"/>
    <col min="10" max="10" width="11.7109375" style="1" customWidth="1"/>
    <col min="11" max="11" width="12.57421875" style="4" customWidth="1"/>
    <col min="12" max="23" width="12.57421875" style="1" hidden="1" customWidth="1"/>
    <col min="24" max="24" width="33.57421875" style="1" hidden="1" customWidth="1"/>
    <col min="25" max="255" width="0" style="1" hidden="1" customWidth="1"/>
    <col min="256" max="16384" width="1.7109375" style="1" customWidth="1"/>
  </cols>
  <sheetData>
    <row r="1" spans="9:20" ht="57" customHeight="1">
      <c r="I1" s="315" t="s">
        <v>46</v>
      </c>
      <c r="J1" s="316"/>
      <c r="K1" s="316"/>
      <c r="S1" s="37">
        <v>1</v>
      </c>
      <c r="T1" s="37" t="s">
        <v>118</v>
      </c>
    </row>
    <row r="2" spans="2:24" ht="6.75" customHeight="1">
      <c r="B2" s="63"/>
      <c r="C2" s="63"/>
      <c r="D2" s="63"/>
      <c r="E2" s="63"/>
      <c r="F2" s="63"/>
      <c r="G2" s="63"/>
      <c r="H2" s="63"/>
      <c r="I2" s="63"/>
      <c r="J2" s="63"/>
      <c r="L2" s="63"/>
      <c r="M2" s="63"/>
      <c r="N2" s="63"/>
      <c r="O2" s="63"/>
      <c r="P2" s="63"/>
      <c r="Q2" s="63"/>
      <c r="R2" s="63"/>
      <c r="S2" s="37">
        <v>2</v>
      </c>
      <c r="T2" s="37" t="s">
        <v>119</v>
      </c>
      <c r="U2" s="63"/>
      <c r="V2" s="63"/>
      <c r="W2" s="63"/>
      <c r="X2" s="63"/>
    </row>
    <row r="3" spans="2:24" ht="20.25">
      <c r="B3" s="317" t="s">
        <v>0</v>
      </c>
      <c r="C3" s="317"/>
      <c r="D3" s="317"/>
      <c r="E3" s="317"/>
      <c r="F3" s="317"/>
      <c r="G3" s="317"/>
      <c r="H3" s="317"/>
      <c r="I3" s="317"/>
      <c r="J3" s="317"/>
      <c r="K3" s="317"/>
      <c r="L3" s="62"/>
      <c r="M3" s="62"/>
      <c r="N3" s="62"/>
      <c r="O3" s="62"/>
      <c r="P3" s="62"/>
      <c r="Q3" s="62"/>
      <c r="R3" s="62"/>
      <c r="S3" s="37">
        <v>3</v>
      </c>
      <c r="T3" s="37" t="s">
        <v>120</v>
      </c>
      <c r="U3" s="62"/>
      <c r="V3" s="62"/>
      <c r="W3" s="62"/>
      <c r="X3" s="62"/>
    </row>
    <row r="4" spans="2:24" ht="11.25" customHeight="1" thickBot="1">
      <c r="B4" s="318" t="s">
        <v>1</v>
      </c>
      <c r="C4" s="318"/>
      <c r="D4" s="318"/>
      <c r="E4" s="318"/>
      <c r="F4" s="318"/>
      <c r="G4" s="318"/>
      <c r="H4" s="318"/>
      <c r="I4" s="318"/>
      <c r="J4" s="318"/>
      <c r="K4" s="318"/>
      <c r="L4" s="3"/>
      <c r="M4" s="3"/>
      <c r="N4" s="3"/>
      <c r="O4" s="3"/>
      <c r="P4" s="3"/>
      <c r="Q4" s="3"/>
      <c r="R4" s="3"/>
      <c r="S4" s="37">
        <v>4</v>
      </c>
      <c r="T4" s="37" t="s">
        <v>121</v>
      </c>
      <c r="U4" s="3"/>
      <c r="V4" s="3"/>
      <c r="W4" s="3"/>
      <c r="X4" s="3"/>
    </row>
    <row r="5" spans="1:24" s="104" customFormat="1" ht="15" customHeight="1" thickBot="1">
      <c r="A5" s="106" t="s">
        <v>13</v>
      </c>
      <c r="B5" s="107" t="s">
        <v>26</v>
      </c>
      <c r="C5" s="107"/>
      <c r="D5" s="107"/>
      <c r="E5" s="107"/>
      <c r="F5" s="107"/>
      <c r="G5" s="107"/>
      <c r="H5" s="107"/>
      <c r="I5" s="107"/>
      <c r="J5" s="107"/>
      <c r="K5" s="108"/>
      <c r="L5" s="101"/>
      <c r="M5" s="101"/>
      <c r="N5" s="101"/>
      <c r="O5" s="101"/>
      <c r="P5" s="101"/>
      <c r="Q5" s="101"/>
      <c r="R5" s="101"/>
      <c r="S5" s="102">
        <v>5</v>
      </c>
      <c r="T5" s="102" t="s">
        <v>122</v>
      </c>
      <c r="U5" s="101"/>
      <c r="V5" s="101"/>
      <c r="W5" s="103"/>
      <c r="X5" s="103"/>
    </row>
    <row r="6" spans="1:24" ht="21.75" customHeight="1">
      <c r="A6" s="109">
        <v>1</v>
      </c>
      <c r="B6" s="307" t="s">
        <v>27</v>
      </c>
      <c r="C6" s="308"/>
      <c r="D6" s="308"/>
      <c r="E6" s="308"/>
      <c r="F6" s="319">
        <f>VLOOKUP('Данные к заполнению'!$V$1,'Данные к заполнению'!W1:X5,2,0)</f>
        <v>0</v>
      </c>
      <c r="G6" s="320"/>
      <c r="H6" s="320"/>
      <c r="I6" s="320"/>
      <c r="J6" s="320"/>
      <c r="K6" s="321"/>
      <c r="L6" s="63"/>
      <c r="M6" s="63"/>
      <c r="N6" s="63"/>
      <c r="O6" s="63"/>
      <c r="P6" s="63"/>
      <c r="Q6" s="63"/>
      <c r="R6" s="63"/>
      <c r="S6" s="37">
        <v>6</v>
      </c>
      <c r="T6" s="37" t="s">
        <v>123</v>
      </c>
      <c r="U6" s="63"/>
      <c r="V6" s="63"/>
      <c r="W6" s="30">
        <v>1</v>
      </c>
      <c r="X6" s="30" t="s">
        <v>28</v>
      </c>
    </row>
    <row r="7" spans="1:24" ht="22.5" customHeight="1">
      <c r="A7" s="110">
        <v>2</v>
      </c>
      <c r="B7" s="293" t="s">
        <v>34</v>
      </c>
      <c r="C7" s="294"/>
      <c r="D7" s="294"/>
      <c r="E7" s="294"/>
      <c r="F7" s="322">
        <f>'Данные к заполнению'!F3</f>
        <v>0</v>
      </c>
      <c r="G7" s="323"/>
      <c r="H7" s="323"/>
      <c r="I7" s="323"/>
      <c r="J7" s="323"/>
      <c r="K7" s="324"/>
      <c r="L7" s="63"/>
      <c r="M7" s="63"/>
      <c r="N7" s="63"/>
      <c r="O7" s="63"/>
      <c r="P7" s="63"/>
      <c r="Q7" s="63"/>
      <c r="R7" s="63"/>
      <c r="S7" s="37">
        <v>7</v>
      </c>
      <c r="T7" s="37" t="s">
        <v>124</v>
      </c>
      <c r="U7" s="63"/>
      <c r="V7" s="63"/>
      <c r="W7" s="30"/>
      <c r="X7" s="30" t="s">
        <v>31</v>
      </c>
    </row>
    <row r="8" spans="1:24" ht="15">
      <c r="A8" s="110">
        <v>3</v>
      </c>
      <c r="B8" s="293" t="s">
        <v>32</v>
      </c>
      <c r="C8" s="294"/>
      <c r="D8" s="294"/>
      <c r="E8" s="294"/>
      <c r="F8" s="312">
        <f>'Данные к заполнению'!F4</f>
        <v>0</v>
      </c>
      <c r="G8" s="313"/>
      <c r="H8" s="313"/>
      <c r="I8" s="313"/>
      <c r="J8" s="313"/>
      <c r="K8" s="314"/>
      <c r="L8" s="63"/>
      <c r="M8" s="63"/>
      <c r="N8" s="63"/>
      <c r="O8" s="63"/>
      <c r="P8" s="63"/>
      <c r="Q8" s="63"/>
      <c r="R8" s="63"/>
      <c r="S8" s="37">
        <v>8</v>
      </c>
      <c r="T8" s="37" t="s">
        <v>125</v>
      </c>
      <c r="U8" s="63"/>
      <c r="V8" s="63"/>
      <c r="W8" s="30"/>
      <c r="X8" s="30" t="s">
        <v>29</v>
      </c>
    </row>
    <row r="9" spans="1:24" ht="27.75" customHeight="1">
      <c r="A9" s="110">
        <v>4</v>
      </c>
      <c r="B9" s="293" t="s">
        <v>33</v>
      </c>
      <c r="C9" s="294"/>
      <c r="D9" s="294"/>
      <c r="E9" s="294"/>
      <c r="F9" s="312">
        <f>'Данные к заполнению'!F5</f>
        <v>0</v>
      </c>
      <c r="G9" s="313"/>
      <c r="H9" s="313"/>
      <c r="I9" s="313"/>
      <c r="J9" s="313"/>
      <c r="K9" s="314"/>
      <c r="L9" s="63"/>
      <c r="M9" s="63"/>
      <c r="N9" s="63"/>
      <c r="O9" s="63"/>
      <c r="P9" s="63"/>
      <c r="Q9" s="63"/>
      <c r="R9" s="63"/>
      <c r="S9" s="37">
        <v>9</v>
      </c>
      <c r="T9" s="37" t="s">
        <v>126</v>
      </c>
      <c r="U9" s="63"/>
      <c r="V9" s="63"/>
      <c r="W9" s="30"/>
      <c r="X9" s="30" t="s">
        <v>30</v>
      </c>
    </row>
    <row r="10" spans="1:24" ht="54.75" customHeight="1">
      <c r="A10" s="110">
        <v>5</v>
      </c>
      <c r="B10" s="293" t="s">
        <v>35</v>
      </c>
      <c r="C10" s="294"/>
      <c r="D10" s="294"/>
      <c r="E10" s="294"/>
      <c r="F10" s="312">
        <f>'Данные к заполнению'!F6</f>
        <v>0</v>
      </c>
      <c r="G10" s="313"/>
      <c r="H10" s="313"/>
      <c r="I10" s="313"/>
      <c r="J10" s="313"/>
      <c r="K10" s="314"/>
      <c r="L10" s="63"/>
      <c r="M10" s="63"/>
      <c r="N10" s="63"/>
      <c r="O10" s="63"/>
      <c r="P10" s="63"/>
      <c r="Q10" s="63"/>
      <c r="R10" s="63"/>
      <c r="S10" s="37">
        <v>10</v>
      </c>
      <c r="T10" s="37" t="s">
        <v>127</v>
      </c>
      <c r="U10" s="63"/>
      <c r="V10" s="63"/>
      <c r="W10" s="63"/>
      <c r="X10" s="63"/>
    </row>
    <row r="11" spans="1:24" ht="15">
      <c r="A11" s="110">
        <v>6</v>
      </c>
      <c r="B11" s="293" t="s">
        <v>36</v>
      </c>
      <c r="C11" s="294"/>
      <c r="D11" s="294"/>
      <c r="E11" s="294"/>
      <c r="F11" s="300">
        <f>'Данные к заполнению'!F7</f>
        <v>0</v>
      </c>
      <c r="G11" s="301"/>
      <c r="H11" s="301"/>
      <c r="I11" s="301"/>
      <c r="J11" s="301"/>
      <c r="K11" s="302"/>
      <c r="O11" s="63"/>
      <c r="P11" s="63"/>
      <c r="Q11" s="63"/>
      <c r="R11" s="63"/>
      <c r="S11" s="37"/>
      <c r="T11" s="37"/>
      <c r="U11" s="63"/>
      <c r="V11" s="63"/>
      <c r="W11" s="63"/>
      <c r="X11" s="63"/>
    </row>
    <row r="12" spans="1:24" ht="29.25" customHeight="1" thickBot="1">
      <c r="A12" s="111">
        <v>7</v>
      </c>
      <c r="B12" s="303" t="s">
        <v>48</v>
      </c>
      <c r="C12" s="304"/>
      <c r="D12" s="304"/>
      <c r="E12" s="304"/>
      <c r="F12" s="258">
        <f>'Данные к заполнению'!F8</f>
        <v>0</v>
      </c>
      <c r="G12" s="305"/>
      <c r="H12" s="305"/>
      <c r="I12" s="305"/>
      <c r="J12" s="305"/>
      <c r="K12" s="306"/>
      <c r="O12" s="63"/>
      <c r="P12" s="63"/>
      <c r="Q12" s="63"/>
      <c r="R12" s="63"/>
      <c r="S12" s="37">
        <v>11</v>
      </c>
      <c r="T12" s="37" t="s">
        <v>128</v>
      </c>
      <c r="U12" s="63"/>
      <c r="V12" s="63"/>
      <c r="W12" s="63"/>
      <c r="X12" s="63"/>
    </row>
    <row r="13" spans="1:24" ht="15.75" thickBot="1">
      <c r="A13" s="106" t="s">
        <v>25</v>
      </c>
      <c r="B13" s="107" t="s">
        <v>12</v>
      </c>
      <c r="C13" s="107"/>
      <c r="D13" s="107"/>
      <c r="E13" s="107"/>
      <c r="F13" s="107"/>
      <c r="G13" s="107"/>
      <c r="H13" s="107"/>
      <c r="I13" s="107"/>
      <c r="J13" s="107"/>
      <c r="K13" s="108"/>
      <c r="L13" s="63"/>
      <c r="M13" s="63"/>
      <c r="N13" s="63"/>
      <c r="O13" s="63"/>
      <c r="P13" s="63"/>
      <c r="Q13" s="63"/>
      <c r="R13" s="63"/>
      <c r="S13" s="37">
        <v>12</v>
      </c>
      <c r="T13" s="37" t="s">
        <v>129</v>
      </c>
      <c r="U13" s="63"/>
      <c r="V13" s="63"/>
      <c r="W13" s="63"/>
      <c r="X13" s="63"/>
    </row>
    <row r="14" spans="1:24" ht="30.75" customHeight="1">
      <c r="A14" s="109">
        <v>8</v>
      </c>
      <c r="B14" s="307" t="s">
        <v>2</v>
      </c>
      <c r="C14" s="308"/>
      <c r="D14" s="308"/>
      <c r="E14" s="308"/>
      <c r="F14" s="309">
        <f>'Данные к заполнению'!F10</f>
        <v>0</v>
      </c>
      <c r="G14" s="310"/>
      <c r="H14" s="310"/>
      <c r="I14" s="310"/>
      <c r="J14" s="310"/>
      <c r="K14" s="311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15">
      <c r="A15" s="110">
        <v>9</v>
      </c>
      <c r="B15" s="293" t="s">
        <v>6</v>
      </c>
      <c r="C15" s="294"/>
      <c r="D15" s="294"/>
      <c r="E15" s="294"/>
      <c r="F15" s="295">
        <f>'Данные к заполнению'!F13</f>
        <v>0</v>
      </c>
      <c r="G15" s="296"/>
      <c r="H15" s="296"/>
      <c r="I15" s="296"/>
      <c r="J15" s="296"/>
      <c r="K15" s="297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15">
      <c r="A16" s="110">
        <v>10</v>
      </c>
      <c r="B16" s="293" t="s">
        <v>5</v>
      </c>
      <c r="C16" s="294"/>
      <c r="D16" s="294"/>
      <c r="E16" s="294"/>
      <c r="F16" s="295">
        <f>'Данные к заполнению'!F14</f>
        <v>0</v>
      </c>
      <c r="G16" s="296"/>
      <c r="H16" s="296"/>
      <c r="I16" s="296"/>
      <c r="J16" s="296"/>
      <c r="K16" s="297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24" customHeight="1">
      <c r="A17" s="110">
        <v>11</v>
      </c>
      <c r="B17" s="293" t="s">
        <v>10</v>
      </c>
      <c r="C17" s="294"/>
      <c r="D17" s="294"/>
      <c r="E17" s="294"/>
      <c r="F17" s="299">
        <f>'Данные к заполнению'!F18</f>
        <v>0</v>
      </c>
      <c r="G17" s="296"/>
      <c r="H17" s="296"/>
      <c r="I17" s="296"/>
      <c r="J17" s="296"/>
      <c r="K17" s="297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5">
      <c r="A18" s="110">
        <v>12</v>
      </c>
      <c r="B18" s="293" t="s">
        <v>14</v>
      </c>
      <c r="C18" s="294"/>
      <c r="D18" s="294"/>
      <c r="E18" s="294"/>
      <c r="F18" s="295">
        <f>'Данные к заполнению'!F21</f>
        <v>0</v>
      </c>
      <c r="G18" s="296"/>
      <c r="H18" s="296"/>
      <c r="I18" s="296"/>
      <c r="J18" s="296"/>
      <c r="K18" s="297"/>
      <c r="V18" s="29" t="s">
        <v>16</v>
      </c>
      <c r="W18" s="29"/>
      <c r="X18" s="29"/>
    </row>
    <row r="19" spans="1:11" ht="33.75" customHeight="1">
      <c r="A19" s="110">
        <v>13</v>
      </c>
      <c r="B19" s="248" t="s">
        <v>58</v>
      </c>
      <c r="C19" s="249"/>
      <c r="D19" s="249"/>
      <c r="E19" s="249"/>
      <c r="F19" s="249"/>
      <c r="G19" s="249"/>
      <c r="H19" s="249"/>
      <c r="I19" s="249"/>
      <c r="J19" s="249"/>
      <c r="K19" s="285"/>
    </row>
    <row r="20" spans="1:11" ht="111" customHeight="1">
      <c r="A20" s="286">
        <f>'Данные к заполнению'!V43</f>
      </c>
      <c r="B20" s="287"/>
      <c r="C20" s="287"/>
      <c r="D20" s="287"/>
      <c r="E20" s="287"/>
      <c r="F20" s="287"/>
      <c r="G20" s="287"/>
      <c r="H20" s="287"/>
      <c r="I20" s="287"/>
      <c r="J20" s="287"/>
      <c r="K20" s="288"/>
    </row>
    <row r="21" spans="1:11" ht="16.5" customHeight="1">
      <c r="A21" s="110">
        <v>14</v>
      </c>
      <c r="B21" s="248" t="s">
        <v>181</v>
      </c>
      <c r="C21" s="270"/>
      <c r="D21" s="270"/>
      <c r="E21" s="270"/>
      <c r="F21" s="270"/>
      <c r="G21" s="250"/>
      <c r="H21" s="250"/>
      <c r="I21" s="250"/>
      <c r="J21" s="250"/>
      <c r="K21" s="251"/>
    </row>
    <row r="22" spans="1:11" ht="32.25" customHeight="1">
      <c r="A22" s="298" t="str">
        <f>'Данные к заполнению'!H42&amp;" - "&amp;'Данные к заполнению'!C43&amp;", Паспорт "&amp;'Данные к заполнению'!C44&amp;", выдан "&amp;'Данные к заполнению'!E44&amp;" от "&amp;IF(DAY('Данные к заполнению'!H44)&lt;10,"0"&amp;DAY('Данные к заполнению'!H44),DAY('Данные к заполнению'!H44))&amp;"."&amp;IF(MONTH('Данные к заполнению'!H44)&lt;10,"0"&amp;MONTH('Данные к заполнению'!H44),MONTH('Данные к заполнению'!H44))&amp;"."&amp;YEAR('Данные к заполнению'!H44)&amp;" г., ИНН"&amp;'Данные к заполнению'!J44&amp;" Адрес регистрации: "&amp;'Данные к заполнению'!H43</f>
        <v> - , Паспорт , выдан  от 00.01.1900 г., ИНН Адрес регистрации: 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1"/>
    </row>
    <row r="23" spans="1:11" ht="16.5" customHeight="1">
      <c r="A23" s="110">
        <v>15</v>
      </c>
      <c r="B23" s="248" t="s">
        <v>18</v>
      </c>
      <c r="C23" s="249"/>
      <c r="D23" s="249"/>
      <c r="E23" s="249"/>
      <c r="F23" s="249"/>
      <c r="G23" s="249"/>
      <c r="H23" s="249"/>
      <c r="I23" s="249"/>
      <c r="J23" s="249"/>
      <c r="K23" s="251"/>
    </row>
    <row r="24" spans="1:11" ht="92.25" customHeight="1">
      <c r="A24" s="252">
        <f>'Данные к заполнению'!A46</f>
        <v>0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4"/>
    </row>
    <row r="25" spans="1:11" ht="33" customHeight="1">
      <c r="A25" s="110">
        <v>16</v>
      </c>
      <c r="B25" s="248" t="s">
        <v>50</v>
      </c>
      <c r="C25" s="250"/>
      <c r="D25" s="250"/>
      <c r="E25" s="289"/>
      <c r="F25" s="290">
        <f>'Данные к заполнению'!F47</f>
        <v>0</v>
      </c>
      <c r="G25" s="291"/>
      <c r="H25" s="291"/>
      <c r="I25" s="291"/>
      <c r="J25" s="291"/>
      <c r="K25" s="292"/>
    </row>
    <row r="26" spans="1:12" ht="15">
      <c r="A26" s="110">
        <v>17</v>
      </c>
      <c r="B26" s="248" t="s">
        <v>17</v>
      </c>
      <c r="C26" s="270"/>
      <c r="D26" s="270"/>
      <c r="E26" s="270"/>
      <c r="F26" s="270"/>
      <c r="G26" s="112" t="s">
        <v>24</v>
      </c>
      <c r="H26" s="271">
        <f>'Данные к заполнению'!H50</f>
        <v>0</v>
      </c>
      <c r="I26" s="272"/>
      <c r="J26" s="272"/>
      <c r="K26" s="273"/>
      <c r="L26" s="6"/>
    </row>
    <row r="27" spans="1:12" ht="15.75" thickBot="1">
      <c r="A27" s="274" t="s">
        <v>19</v>
      </c>
      <c r="B27" s="275"/>
      <c r="C27" s="105">
        <f>'Данные к заполнению'!C51</f>
        <v>0</v>
      </c>
      <c r="D27" s="113" t="s">
        <v>23</v>
      </c>
      <c r="E27" s="105">
        <f>'Данные к заполнению'!E51</f>
        <v>0</v>
      </c>
      <c r="F27" s="113" t="s">
        <v>21</v>
      </c>
      <c r="G27" s="114">
        <f>'Данные к заполнению'!G51</f>
        <v>0</v>
      </c>
      <c r="H27" s="115" t="s">
        <v>22</v>
      </c>
      <c r="I27" s="114">
        <f>'Данные к заполнению'!I51</f>
        <v>0</v>
      </c>
      <c r="J27" s="115" t="s">
        <v>20</v>
      </c>
      <c r="K27" s="116">
        <f>'Данные к заполнению'!K51</f>
        <v>0</v>
      </c>
      <c r="L27" s="212"/>
    </row>
    <row r="28" spans="1:12" ht="15.75" thickBot="1">
      <c r="A28" s="117" t="s">
        <v>37</v>
      </c>
      <c r="B28" s="276" t="s">
        <v>169</v>
      </c>
      <c r="C28" s="277"/>
      <c r="D28" s="277"/>
      <c r="E28" s="277"/>
      <c r="F28" s="277"/>
      <c r="G28" s="277"/>
      <c r="H28" s="277"/>
      <c r="I28" s="277"/>
      <c r="J28" s="277"/>
      <c r="K28" s="278"/>
      <c r="L28" s="212"/>
    </row>
    <row r="29" spans="1:12" ht="20.25" customHeight="1">
      <c r="A29" s="109">
        <v>18</v>
      </c>
      <c r="B29" s="279" t="s">
        <v>87</v>
      </c>
      <c r="C29" s="280"/>
      <c r="D29" s="280"/>
      <c r="E29" s="280"/>
      <c r="F29" s="281"/>
      <c r="G29" s="282">
        <f>'Данные к заполнению'!G53:K53</f>
        <v>0</v>
      </c>
      <c r="H29" s="283"/>
      <c r="I29" s="283"/>
      <c r="J29" s="283"/>
      <c r="K29" s="284"/>
      <c r="L29" s="212"/>
    </row>
    <row r="30" spans="1:12" ht="21" customHeight="1">
      <c r="A30" s="110">
        <v>19</v>
      </c>
      <c r="B30" s="264" t="s">
        <v>88</v>
      </c>
      <c r="C30" s="265"/>
      <c r="D30" s="265"/>
      <c r="E30" s="265"/>
      <c r="F30" s="266"/>
      <c r="G30" s="267">
        <f>'Данные к заполнению'!G54:K54</f>
        <v>0</v>
      </c>
      <c r="H30" s="268"/>
      <c r="I30" s="268"/>
      <c r="J30" s="268"/>
      <c r="K30" s="269"/>
      <c r="L30" s="6"/>
    </row>
    <row r="31" spans="1:12" ht="18.75" customHeight="1">
      <c r="A31" s="118">
        <v>20</v>
      </c>
      <c r="B31" s="264" t="s">
        <v>89</v>
      </c>
      <c r="C31" s="265"/>
      <c r="D31" s="265"/>
      <c r="E31" s="265"/>
      <c r="F31" s="266"/>
      <c r="G31" s="267">
        <f>'Данные к заполнению'!G55:K55</f>
        <v>0</v>
      </c>
      <c r="H31" s="268"/>
      <c r="I31" s="268"/>
      <c r="J31" s="268"/>
      <c r="K31" s="269"/>
      <c r="L31" s="6"/>
    </row>
    <row r="32" spans="1:12" ht="31.5" customHeight="1">
      <c r="A32" s="110">
        <v>21</v>
      </c>
      <c r="B32" s="264" t="s">
        <v>90</v>
      </c>
      <c r="C32" s="265"/>
      <c r="D32" s="265"/>
      <c r="E32" s="265"/>
      <c r="F32" s="266"/>
      <c r="G32" s="267">
        <f>'Данные к заполнению'!G56:K56</f>
        <v>0</v>
      </c>
      <c r="H32" s="268"/>
      <c r="I32" s="268"/>
      <c r="J32" s="268"/>
      <c r="K32" s="269"/>
      <c r="L32" s="6"/>
    </row>
    <row r="33" spans="1:12" ht="15">
      <c r="A33" s="118">
        <v>22</v>
      </c>
      <c r="B33" s="248" t="s">
        <v>38</v>
      </c>
      <c r="C33" s="249"/>
      <c r="D33" s="249"/>
      <c r="E33" s="249"/>
      <c r="F33" s="249"/>
      <c r="G33" s="250"/>
      <c r="H33" s="250"/>
      <c r="I33" s="250"/>
      <c r="J33" s="250"/>
      <c r="K33" s="251"/>
      <c r="L33" s="6"/>
    </row>
    <row r="34" spans="1:11" ht="91.5" customHeight="1">
      <c r="A34" s="252">
        <f>'Данные к заполнению'!A58</f>
        <v>0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4"/>
    </row>
    <row r="35" spans="1:11" ht="15.75" thickBot="1">
      <c r="A35" s="119">
        <v>23</v>
      </c>
      <c r="B35" s="255" t="s">
        <v>39</v>
      </c>
      <c r="C35" s="256"/>
      <c r="D35" s="256"/>
      <c r="E35" s="256"/>
      <c r="F35" s="257"/>
      <c r="G35" s="258">
        <f>'Данные к заполнению'!G59</f>
        <v>0</v>
      </c>
      <c r="H35" s="259"/>
      <c r="I35" s="259"/>
      <c r="J35" s="259"/>
      <c r="K35" s="260"/>
    </row>
    <row r="36" spans="1:11" ht="15.75" thickBot="1">
      <c r="A36" s="119">
        <v>24</v>
      </c>
      <c r="B36" s="255" t="s">
        <v>116</v>
      </c>
      <c r="C36" s="256"/>
      <c r="D36" s="256"/>
      <c r="E36" s="256"/>
      <c r="F36" s="257"/>
      <c r="G36" s="261">
        <f>'Данные к заполнению'!G60</f>
        <v>0</v>
      </c>
      <c r="H36" s="262"/>
      <c r="I36" s="262"/>
      <c r="J36" s="262"/>
      <c r="K36" s="263"/>
    </row>
    <row r="37" spans="1:11" ht="15">
      <c r="A37" s="120"/>
      <c r="B37" s="240">
        <f>'Данные к заполнению'!H42</f>
        <v>0</v>
      </c>
      <c r="C37" s="240"/>
      <c r="D37" s="240"/>
      <c r="E37" s="121" t="s">
        <v>44</v>
      </c>
      <c r="F37" s="121"/>
      <c r="G37" s="122" t="s">
        <v>44</v>
      </c>
      <c r="H37" s="241">
        <f>'Данные к заполнению'!C43</f>
        <v>0</v>
      </c>
      <c r="I37" s="242"/>
      <c r="J37" s="242"/>
      <c r="K37" s="243"/>
    </row>
    <row r="38" spans="1:11" ht="15.75" thickBot="1">
      <c r="A38" s="123"/>
      <c r="B38" s="244" t="s">
        <v>56</v>
      </c>
      <c r="C38" s="244"/>
      <c r="D38" s="244"/>
      <c r="E38" s="245" t="s">
        <v>187</v>
      </c>
      <c r="F38" s="245"/>
      <c r="G38" s="245"/>
      <c r="H38" s="245" t="s">
        <v>57</v>
      </c>
      <c r="I38" s="246"/>
      <c r="J38" s="246"/>
      <c r="K38" s="247"/>
    </row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</sheetData>
  <sheetProtection password="C7B9" sheet="1" formatCells="0" formatColumns="0" formatRows="0" insertColumns="0" insertRows="0" insertHyperlinks="0" deleteColumns="0" deleteRows="0" sort="0" autoFilter="0" pivotTables="0"/>
  <mergeCells count="59">
    <mergeCell ref="I1:K1"/>
    <mergeCell ref="B3:K3"/>
    <mergeCell ref="B4:K4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E11"/>
    <mergeCell ref="F11:K11"/>
    <mergeCell ref="B12:E12"/>
    <mergeCell ref="F12:K12"/>
    <mergeCell ref="B14:E14"/>
    <mergeCell ref="F14:K14"/>
    <mergeCell ref="B15:E15"/>
    <mergeCell ref="F15:K15"/>
    <mergeCell ref="A22:K22"/>
    <mergeCell ref="B21:K21"/>
    <mergeCell ref="B16:E16"/>
    <mergeCell ref="F16:K16"/>
    <mergeCell ref="B17:E17"/>
    <mergeCell ref="F17:K17"/>
    <mergeCell ref="B18:E18"/>
    <mergeCell ref="F18:K18"/>
    <mergeCell ref="B19:K19"/>
    <mergeCell ref="A20:K20"/>
    <mergeCell ref="B23:K23"/>
    <mergeCell ref="A24:K24"/>
    <mergeCell ref="B25:E25"/>
    <mergeCell ref="F25:K25"/>
    <mergeCell ref="B26:F26"/>
    <mergeCell ref="H26:K26"/>
    <mergeCell ref="A27:B27"/>
    <mergeCell ref="L27:L29"/>
    <mergeCell ref="B28:K28"/>
    <mergeCell ref="B29:F29"/>
    <mergeCell ref="G29:K29"/>
    <mergeCell ref="G36:K36"/>
    <mergeCell ref="B30:F30"/>
    <mergeCell ref="G30:K30"/>
    <mergeCell ref="B31:F31"/>
    <mergeCell ref="G31:K31"/>
    <mergeCell ref="B32:F32"/>
    <mergeCell ref="G32:K32"/>
    <mergeCell ref="B37:D37"/>
    <mergeCell ref="H37:K37"/>
    <mergeCell ref="B38:D38"/>
    <mergeCell ref="E38:G38"/>
    <mergeCell ref="H38:K38"/>
    <mergeCell ref="B33:K33"/>
    <mergeCell ref="A34:K34"/>
    <mergeCell ref="B35:F35"/>
    <mergeCell ref="G35:K35"/>
    <mergeCell ref="B36:F36"/>
  </mergeCells>
  <printOptions/>
  <pageMargins left="0.5905511811023623" right="0.31496062992125984" top="0.5511811023622047" bottom="0.5511811023622047" header="0.31496062992125984" footer="0.3149606299212598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39"/>
  <sheetViews>
    <sheetView zoomScalePageLayoutView="0" workbookViewId="0" topLeftCell="A1">
      <selection activeCell="B32" sqref="B32"/>
    </sheetView>
  </sheetViews>
  <sheetFormatPr defaultColWidth="1.28515625" defaultRowHeight="15" zeroHeight="1"/>
  <cols>
    <col min="1" max="1" width="5.28125" style="0" customWidth="1"/>
    <col min="2" max="2" width="45.7109375" style="0" customWidth="1"/>
    <col min="3" max="3" width="49.28125" style="0" customWidth="1"/>
    <col min="4" max="255" width="0" style="0" hidden="1" customWidth="1"/>
  </cols>
  <sheetData>
    <row r="1" spans="1:3" ht="48.75" customHeight="1">
      <c r="A1" s="325" t="s">
        <v>176</v>
      </c>
      <c r="B1" s="326"/>
      <c r="C1" s="326"/>
    </row>
    <row r="2" spans="1:3" ht="15.75" thickBot="1">
      <c r="A2" s="19"/>
      <c r="B2" s="1"/>
      <c r="C2" s="61" t="s">
        <v>177</v>
      </c>
    </row>
    <row r="3" spans="1:3" ht="15">
      <c r="A3" s="23">
        <v>1</v>
      </c>
      <c r="B3" s="24" t="s">
        <v>59</v>
      </c>
      <c r="C3" s="58">
        <f>'Данные к заполнению'!F10</f>
        <v>0</v>
      </c>
    </row>
    <row r="4" spans="1:3" ht="15">
      <c r="A4" s="25">
        <v>2</v>
      </c>
      <c r="B4" s="21" t="s">
        <v>60</v>
      </c>
      <c r="C4" s="59">
        <f>'Данные к заполнению'!F11</f>
        <v>0</v>
      </c>
    </row>
    <row r="5" spans="1:3" ht="15">
      <c r="A5" s="25">
        <v>3</v>
      </c>
      <c r="B5" s="21" t="s">
        <v>61</v>
      </c>
      <c r="C5" s="59">
        <f>'Данные к заполнению'!F12</f>
        <v>0</v>
      </c>
    </row>
    <row r="6" spans="1:3" ht="15">
      <c r="A6" s="25">
        <v>4</v>
      </c>
      <c r="B6" s="21" t="s">
        <v>62</v>
      </c>
      <c r="C6" s="59">
        <f>IF(LEFT(C4,3)="ООО","Общество с ограниченной ответственностью",IF(LEFT(C4,3)="ЗАО","Закрытое акционерное общество",IF(LEFT(C4,3)="ОАО","Открытое акционерное общество",IF(LEFT(C4,3)="НП","Некоммерческое партнерство",0))))</f>
        <v>0</v>
      </c>
    </row>
    <row r="7" spans="1:3" ht="51">
      <c r="A7" s="25">
        <v>5</v>
      </c>
      <c r="B7" s="21" t="s">
        <v>63</v>
      </c>
      <c r="C7" s="60">
        <f>'Данные к заполнению'!F13</f>
        <v>0</v>
      </c>
    </row>
    <row r="8" spans="1:3" ht="15">
      <c r="A8" s="25">
        <v>6</v>
      </c>
      <c r="B8" s="21" t="s">
        <v>64</v>
      </c>
      <c r="C8" s="59"/>
    </row>
    <row r="9" spans="1:3" ht="15">
      <c r="A9" s="28" t="s">
        <v>83</v>
      </c>
      <c r="B9" s="21" t="s">
        <v>65</v>
      </c>
      <c r="C9" s="35">
        <f>'Данные к заполнению'!F15</f>
        <v>0</v>
      </c>
    </row>
    <row r="10" spans="1:3" ht="15">
      <c r="A10" s="28" t="s">
        <v>84</v>
      </c>
      <c r="B10" s="21" t="s">
        <v>66</v>
      </c>
      <c r="C10" s="60">
        <f>'Данные к заполнению'!F14</f>
        <v>0</v>
      </c>
    </row>
    <row r="11" spans="1:3" ht="15">
      <c r="A11" s="28" t="s">
        <v>85</v>
      </c>
      <c r="B11" s="21" t="s">
        <v>67</v>
      </c>
      <c r="C11" s="59">
        <f>'Данные к заполнению'!F16</f>
        <v>0</v>
      </c>
    </row>
    <row r="12" spans="1:3" ht="15">
      <c r="A12" s="28" t="s">
        <v>86</v>
      </c>
      <c r="B12" s="21" t="s">
        <v>68</v>
      </c>
      <c r="C12" s="59">
        <f>'Данные к заполнению'!F17</f>
        <v>0</v>
      </c>
    </row>
    <row r="13" spans="1:3" ht="15">
      <c r="A13" s="25">
        <v>7</v>
      </c>
      <c r="B13" s="21" t="s">
        <v>69</v>
      </c>
      <c r="C13" s="59">
        <f>'Данные к заполнению'!F18</f>
        <v>0</v>
      </c>
    </row>
    <row r="14" spans="1:3" ht="15">
      <c r="A14" s="25">
        <v>8</v>
      </c>
      <c r="B14" s="21" t="s">
        <v>70</v>
      </c>
      <c r="C14" s="59">
        <f>'Данные к заполнению'!F19</f>
        <v>0</v>
      </c>
    </row>
    <row r="15" spans="1:3" ht="15">
      <c r="A15" s="25">
        <v>9</v>
      </c>
      <c r="B15" s="21" t="s">
        <v>71</v>
      </c>
      <c r="C15" s="59">
        <f>'Данные к заполнению'!F20</f>
        <v>0</v>
      </c>
    </row>
    <row r="16" spans="1:3" ht="25.5">
      <c r="A16" s="25">
        <v>10</v>
      </c>
      <c r="B16" s="21" t="s">
        <v>72</v>
      </c>
      <c r="C16" s="59">
        <f>'Данные к заполнению'!A49</f>
        <v>0</v>
      </c>
    </row>
    <row r="17" spans="1:3" ht="15">
      <c r="A17" s="28" t="s">
        <v>92</v>
      </c>
      <c r="B17" s="22" t="s">
        <v>73</v>
      </c>
      <c r="C17" s="33"/>
    </row>
    <row r="18" spans="1:3" ht="15">
      <c r="A18" s="28" t="s">
        <v>93</v>
      </c>
      <c r="B18" s="22" t="s">
        <v>74</v>
      </c>
      <c r="C18" s="33"/>
    </row>
    <row r="19" spans="1:3" ht="15">
      <c r="A19" s="28" t="s">
        <v>94</v>
      </c>
      <c r="B19" s="22" t="s">
        <v>75</v>
      </c>
      <c r="C19" s="33"/>
    </row>
    <row r="20" spans="1:3" ht="15">
      <c r="A20" s="28" t="s">
        <v>95</v>
      </c>
      <c r="B20" s="22" t="s">
        <v>76</v>
      </c>
      <c r="C20" s="33"/>
    </row>
    <row r="21" spans="1:3" ht="15">
      <c r="A21" s="28" t="s">
        <v>96</v>
      </c>
      <c r="B21" s="22" t="s">
        <v>77</v>
      </c>
      <c r="C21" s="33"/>
    </row>
    <row r="22" spans="1:3" ht="15">
      <c r="A22" s="28" t="s">
        <v>97</v>
      </c>
      <c r="B22" s="22" t="s">
        <v>78</v>
      </c>
      <c r="C22" s="33"/>
    </row>
    <row r="23" spans="1:3" ht="38.25">
      <c r="A23" s="25">
        <v>11</v>
      </c>
      <c r="B23" s="21" t="s">
        <v>79</v>
      </c>
      <c r="C23" s="33" t="str">
        <f>'Заявка (на печать)'!A22</f>
        <v> - , Паспорт , выдан  от 00.01.1900 г., ИНН Адрес регистрации: </v>
      </c>
    </row>
    <row r="24" spans="1:3" ht="38.25">
      <c r="A24" s="25">
        <v>12</v>
      </c>
      <c r="B24" s="21" t="s">
        <v>80</v>
      </c>
      <c r="C24" s="33" t="str">
        <f>'Данные к заполнению'!G53&amp;" рублей"</f>
        <v> рублей</v>
      </c>
    </row>
    <row r="25" spans="1:3" ht="63.75">
      <c r="A25" s="25">
        <v>13</v>
      </c>
      <c r="B25" s="21" t="s">
        <v>81</v>
      </c>
      <c r="C25" s="33" t="s">
        <v>91</v>
      </c>
    </row>
    <row r="26" spans="1:3" s="1" customFormat="1" ht="168" customHeight="1">
      <c r="A26" s="25">
        <v>14</v>
      </c>
      <c r="B26" s="21" t="s">
        <v>82</v>
      </c>
      <c r="C26" s="59" t="str">
        <f>"Учредители(акционеры) общества: "&amp;'Данные к заполнению'!V43&amp;". Участие в финансово-промышленных группах, холдингах, альянсах: "&amp;'Данные к заполнению'!F47</f>
        <v>Учредители(акционеры) общества: . Участие в финансово-промышленных группах, холдингах, альянсах: </v>
      </c>
    </row>
    <row r="27" spans="1:3" s="1" customFormat="1" ht="15">
      <c r="A27" s="25">
        <v>15</v>
      </c>
      <c r="B27" s="21" t="s">
        <v>14</v>
      </c>
      <c r="C27" s="34">
        <f>'Данные к заполнению'!F21</f>
        <v>0</v>
      </c>
    </row>
    <row r="28" spans="1:3" s="1" customFormat="1" ht="25.5">
      <c r="A28" s="52">
        <v>16</v>
      </c>
      <c r="B28" s="53" t="s">
        <v>17</v>
      </c>
      <c r="C28" s="54" t="str">
        <f>'Данные к заполнению'!G50&amp;": "&amp;'Данные к заполнению'!H50&amp;"; "&amp;'Данные к заполнению'!A51&amp;": "&amp;'Данные к заполнению'!C51&amp;"; "&amp;'Данные к заполнению'!D51&amp;": "&amp;'Данные к заполнению'!E51&amp;"; "&amp;'Данные к заполнению'!F51&amp;": "&amp;'Данные к заполнению'!G51&amp;"; "&amp;'Данные к заполнению'!H51&amp;": "&amp;'Данные к заполнению'!I51&amp;"; "&amp;'Данные к заполнению'!J51&amp;": "&amp;'Данные к заполнению'!K51</f>
        <v>ОКВЭД: ; ОКПО: ; ОКАТО: ; ОКФС: ; ОКОГУ: ; ОКОПФ: </v>
      </c>
    </row>
    <row r="29" spans="1:3" s="1" customFormat="1" ht="15">
      <c r="A29" s="25">
        <v>17</v>
      </c>
      <c r="B29" s="21" t="s">
        <v>171</v>
      </c>
      <c r="C29" s="55"/>
    </row>
    <row r="30" spans="1:3" s="1" customFormat="1" ht="15">
      <c r="A30" s="25">
        <v>18</v>
      </c>
      <c r="B30" s="21" t="s">
        <v>172</v>
      </c>
      <c r="C30" s="56">
        <f>'Данные к заполнению'!G60</f>
        <v>0</v>
      </c>
    </row>
    <row r="31" spans="1:3" s="1" customFormat="1" ht="15">
      <c r="A31" s="25">
        <v>19</v>
      </c>
      <c r="B31" s="21" t="s">
        <v>173</v>
      </c>
      <c r="C31" s="55" t="s">
        <v>186</v>
      </c>
    </row>
    <row r="32" spans="1:3" s="1" customFormat="1" ht="81" customHeight="1" thickBot="1">
      <c r="A32" s="26">
        <v>20</v>
      </c>
      <c r="B32" s="27" t="s">
        <v>174</v>
      </c>
      <c r="C32" s="57" t="s">
        <v>175</v>
      </c>
    </row>
    <row r="33" s="1" customFormat="1" ht="15"/>
    <row r="34" spans="1:3" s="1" customFormat="1" ht="15">
      <c r="A34" s="327" t="str">
        <f>"Руководитель: "&amp;'Данные к заполнению'!H42</f>
        <v>Руководитель: </v>
      </c>
      <c r="B34" s="328"/>
      <c r="C34" s="84">
        <f>'Данные к заполнению'!C43</f>
        <v>0</v>
      </c>
    </row>
    <row r="35" s="330" customFormat="1" ht="11.25">
      <c r="A35" s="329" t="s">
        <v>183</v>
      </c>
    </row>
    <row r="36" spans="1:3" s="1" customFormat="1" ht="21" customHeight="1">
      <c r="A36" s="85"/>
      <c r="B36" s="86" t="s">
        <v>182</v>
      </c>
      <c r="C36" s="85"/>
    </row>
    <row r="37" s="1" customFormat="1" ht="15" hidden="1"/>
    <row r="38" s="1" customFormat="1" ht="15" hidden="1"/>
    <row r="39" spans="1:3" ht="15" hidden="1">
      <c r="A39" s="1"/>
      <c r="B39" s="1"/>
      <c r="C39" s="1"/>
    </row>
  </sheetData>
  <sheetProtection password="C7B9" sheet="1" formatCells="0" formatColumns="0" formatRows="0" insertColumns="0" insertRows="0" insertHyperlinks="0" deleteColumns="0" deleteRows="0" sort="0" autoFilter="0" pivotTables="0"/>
  <mergeCells count="3">
    <mergeCell ref="A1:C1"/>
    <mergeCell ref="A34:B34"/>
    <mergeCell ref="A35:IV3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N430"/>
  <sheetViews>
    <sheetView workbookViewId="0" topLeftCell="A1">
      <selection activeCell="A1" sqref="A1"/>
    </sheetView>
  </sheetViews>
  <sheetFormatPr defaultColWidth="1.1484375" defaultRowHeight="15" zeroHeight="1"/>
  <cols>
    <col min="1" max="1" width="2.421875" style="93" customWidth="1"/>
    <col min="2" max="2" width="6.140625" style="44" customWidth="1"/>
    <col min="3" max="3" width="11.421875" style="44" customWidth="1"/>
    <col min="4" max="7" width="9.140625" style="44" customWidth="1"/>
    <col min="8" max="8" width="11.28125" style="44" customWidth="1"/>
    <col min="9" max="9" width="12.421875" style="44" customWidth="1"/>
    <col min="10" max="10" width="26.140625" style="44" customWidth="1"/>
    <col min="11" max="255" width="0" style="0" hidden="1" customWidth="1"/>
  </cols>
  <sheetData>
    <row r="1" spans="1:10" s="51" customFormat="1" ht="15">
      <c r="A1" s="90"/>
      <c r="B1" s="65"/>
      <c r="C1" s="65"/>
      <c r="D1" s="65"/>
      <c r="E1" s="65"/>
      <c r="F1" s="65"/>
      <c r="G1" s="65"/>
      <c r="H1" s="65"/>
      <c r="I1" s="65"/>
      <c r="J1" s="65"/>
    </row>
    <row r="2" spans="1:10" s="51" customFormat="1" ht="15">
      <c r="A2" s="90"/>
      <c r="B2" s="65"/>
      <c r="C2" s="65"/>
      <c r="D2" s="65"/>
      <c r="E2" s="65"/>
      <c r="F2" s="65"/>
      <c r="G2" s="65"/>
      <c r="H2" s="65"/>
      <c r="I2" s="65"/>
      <c r="J2" s="65"/>
    </row>
    <row r="3" spans="1:10" s="51" customFormat="1" ht="16.5" customHeight="1">
      <c r="A3" s="90"/>
      <c r="B3" s="65"/>
      <c r="C3" s="65"/>
      <c r="D3" s="65"/>
      <c r="E3" s="65"/>
      <c r="F3" s="65"/>
      <c r="G3" s="65"/>
      <c r="H3" s="65"/>
      <c r="I3" s="65"/>
      <c r="J3" s="65"/>
    </row>
    <row r="4" spans="1:10" s="20" customFormat="1" ht="35.25" customHeight="1">
      <c r="A4" s="91">
        <v>1</v>
      </c>
      <c r="B4" s="409" t="s">
        <v>99</v>
      </c>
      <c r="C4" s="385"/>
      <c r="D4" s="385"/>
      <c r="E4" s="385"/>
      <c r="F4" s="385"/>
      <c r="G4" s="385"/>
      <c r="H4" s="385"/>
      <c r="I4" s="385"/>
      <c r="J4" s="385"/>
    </row>
    <row r="5" spans="1:10" s="20" customFormat="1" ht="15">
      <c r="A5" s="91">
        <v>1</v>
      </c>
      <c r="B5" s="409" t="s">
        <v>100</v>
      </c>
      <c r="C5" s="385"/>
      <c r="D5" s="385"/>
      <c r="E5" s="385"/>
      <c r="F5" s="385"/>
      <c r="G5" s="385"/>
      <c r="H5" s="385"/>
      <c r="I5" s="385"/>
      <c r="J5" s="385"/>
    </row>
    <row r="6" spans="1:10" s="20" customFormat="1" ht="15">
      <c r="A6" s="91">
        <v>1</v>
      </c>
      <c r="B6" s="66"/>
      <c r="C6" s="66"/>
      <c r="D6" s="67"/>
      <c r="E6" s="67"/>
      <c r="F6" s="67"/>
      <c r="G6" s="67"/>
      <c r="H6" s="67"/>
      <c r="I6" s="67"/>
      <c r="J6" s="67"/>
    </row>
    <row r="7" spans="1:10" s="20" customFormat="1" ht="18.75" customHeight="1">
      <c r="A7" s="91">
        <v>1</v>
      </c>
      <c r="B7" s="388" t="s">
        <v>101</v>
      </c>
      <c r="C7" s="385"/>
      <c r="D7" s="385"/>
      <c r="E7" s="385"/>
      <c r="F7" s="385"/>
      <c r="G7" s="385"/>
      <c r="H7" s="385"/>
      <c r="I7" s="385"/>
      <c r="J7" s="385"/>
    </row>
    <row r="8" spans="1:10" s="20" customFormat="1" ht="16.5" customHeight="1">
      <c r="A8" s="91">
        <v>1</v>
      </c>
      <c r="B8" s="388" t="s">
        <v>102</v>
      </c>
      <c r="C8" s="385"/>
      <c r="D8" s="385"/>
      <c r="E8" s="385"/>
      <c r="F8" s="385"/>
      <c r="G8" s="385"/>
      <c r="H8" s="385"/>
      <c r="I8" s="385"/>
      <c r="J8" s="385"/>
    </row>
    <row r="9" spans="1:10" s="20" customFormat="1" ht="32.25" customHeight="1">
      <c r="A9" s="91">
        <v>1</v>
      </c>
      <c r="B9" s="388" t="s">
        <v>103</v>
      </c>
      <c r="C9" s="385"/>
      <c r="D9" s="385"/>
      <c r="E9" s="385"/>
      <c r="F9" s="385"/>
      <c r="G9" s="385"/>
      <c r="H9" s="385"/>
      <c r="I9" s="385"/>
      <c r="J9" s="385"/>
    </row>
    <row r="10" spans="1:10" s="20" customFormat="1" ht="15">
      <c r="A10" s="91">
        <v>1</v>
      </c>
      <c r="B10" s="388"/>
      <c r="C10" s="385"/>
      <c r="D10" s="385"/>
      <c r="E10" s="385"/>
      <c r="F10" s="385"/>
      <c r="G10" s="385"/>
      <c r="H10" s="385"/>
      <c r="I10" s="385"/>
      <c r="J10" s="385"/>
    </row>
    <row r="11" spans="1:10" s="20" customFormat="1" ht="57" customHeight="1">
      <c r="A11" s="91">
        <v>1</v>
      </c>
      <c r="B11" s="389" t="str">
        <f>'Данные к заполнению'!F10&amp;",  ("&amp;'Данные к заполнению'!H42&amp;" "&amp;'Данные к заполнению'!C43&amp;", действующий на основании Устава), именуемый в дальнейшем «Субъект кредитной истории», дает свое согласие Партнеру на получение кредитного отчета. Разрешение действует в течение трех месяцев со дня подписания."</f>
        <v>,  ( , действующий на основании Устава), именуемый в дальнейшем «Субъект кредитной истории», дает свое согласие Партнеру на получение кредитного отчета. Разрешение действует в течение трех месяцев со дня подписания.</v>
      </c>
      <c r="C11" s="390"/>
      <c r="D11" s="390"/>
      <c r="E11" s="390"/>
      <c r="F11" s="390"/>
      <c r="G11" s="390"/>
      <c r="H11" s="390"/>
      <c r="I11" s="390"/>
      <c r="J11" s="390"/>
    </row>
    <row r="12" spans="1:10" s="20" customFormat="1" ht="21" customHeight="1">
      <c r="A12" s="91">
        <v>1</v>
      </c>
      <c r="B12" s="388" t="s">
        <v>112</v>
      </c>
      <c r="C12" s="385"/>
      <c r="D12" s="385"/>
      <c r="E12" s="385"/>
      <c r="F12" s="385"/>
      <c r="G12" s="385"/>
      <c r="H12" s="385"/>
      <c r="I12" s="385"/>
      <c r="J12" s="385"/>
    </row>
    <row r="13" spans="1:10" s="20" customFormat="1" ht="27" customHeight="1">
      <c r="A13" s="91">
        <v>1</v>
      </c>
      <c r="B13" s="388" t="s">
        <v>114</v>
      </c>
      <c r="C13" s="385"/>
      <c r="D13" s="385"/>
      <c r="E13" s="385"/>
      <c r="F13" s="385"/>
      <c r="G13" s="385"/>
      <c r="H13" s="385"/>
      <c r="I13" s="385"/>
      <c r="J13" s="385"/>
    </row>
    <row r="14" spans="1:10" s="20" customFormat="1" ht="35.25" customHeight="1">
      <c r="A14" s="91">
        <v>1</v>
      </c>
      <c r="B14" s="388" t="s">
        <v>115</v>
      </c>
      <c r="C14" s="385"/>
      <c r="D14" s="385"/>
      <c r="E14" s="385"/>
      <c r="F14" s="385"/>
      <c r="G14" s="385"/>
      <c r="H14" s="385"/>
      <c r="I14" s="385"/>
      <c r="J14" s="385"/>
    </row>
    <row r="15" spans="1:10" s="20" customFormat="1" ht="18.75" customHeight="1">
      <c r="A15" s="91">
        <v>1</v>
      </c>
      <c r="B15" s="68"/>
      <c r="C15" s="68"/>
      <c r="D15" s="67"/>
      <c r="E15" s="67"/>
      <c r="F15" s="67"/>
      <c r="G15" s="67"/>
      <c r="H15" s="67"/>
      <c r="I15" s="67"/>
      <c r="J15" s="67"/>
    </row>
    <row r="16" spans="1:10" s="20" customFormat="1" ht="15">
      <c r="A16" s="91">
        <v>1</v>
      </c>
      <c r="B16" s="409" t="s">
        <v>104</v>
      </c>
      <c r="C16" s="385"/>
      <c r="D16" s="385"/>
      <c r="E16" s="385"/>
      <c r="F16" s="385"/>
      <c r="G16" s="385"/>
      <c r="H16" s="385"/>
      <c r="I16" s="385"/>
      <c r="J16" s="385"/>
    </row>
    <row r="17" spans="1:10" s="20" customFormat="1" ht="11.25" customHeight="1" thickBot="1">
      <c r="A17" s="91">
        <v>1</v>
      </c>
      <c r="B17" s="66"/>
      <c r="C17" s="66"/>
      <c r="D17" s="67"/>
      <c r="E17" s="67"/>
      <c r="F17" s="67"/>
      <c r="G17" s="67"/>
      <c r="H17" s="67"/>
      <c r="I17" s="67"/>
      <c r="J17" s="67"/>
    </row>
    <row r="18" spans="1:10" s="20" customFormat="1" ht="51.75" customHeight="1">
      <c r="A18" s="91">
        <v>1</v>
      </c>
      <c r="B18" s="69">
        <v>1</v>
      </c>
      <c r="C18" s="410" t="s">
        <v>59</v>
      </c>
      <c r="D18" s="411"/>
      <c r="E18" s="411"/>
      <c r="F18" s="411"/>
      <c r="G18" s="405">
        <f>'Данные к заполнению'!F10</f>
        <v>0</v>
      </c>
      <c r="H18" s="406"/>
      <c r="I18" s="406"/>
      <c r="J18" s="407"/>
    </row>
    <row r="19" spans="1:10" s="20" customFormat="1" ht="16.5" customHeight="1">
      <c r="A19" s="91">
        <v>1</v>
      </c>
      <c r="B19" s="70">
        <v>2</v>
      </c>
      <c r="C19" s="397" t="s">
        <v>113</v>
      </c>
      <c r="D19" s="398"/>
      <c r="E19" s="398"/>
      <c r="F19" s="398"/>
      <c r="G19" s="391">
        <f>'Данные к заполнению'!F11</f>
        <v>0</v>
      </c>
      <c r="H19" s="392"/>
      <c r="I19" s="392"/>
      <c r="J19" s="393"/>
    </row>
    <row r="20" spans="1:10" s="20" customFormat="1" ht="34.5" customHeight="1">
      <c r="A20" s="91">
        <v>1</v>
      </c>
      <c r="B20" s="70">
        <v>3</v>
      </c>
      <c r="C20" s="397" t="s">
        <v>184</v>
      </c>
      <c r="D20" s="398"/>
      <c r="E20" s="398"/>
      <c r="F20" s="398"/>
      <c r="G20" s="391">
        <f>'Данные к заполнению'!F18</f>
        <v>0</v>
      </c>
      <c r="H20" s="392"/>
      <c r="I20" s="392"/>
      <c r="J20" s="393"/>
    </row>
    <row r="21" spans="1:10" s="20" customFormat="1" ht="35.25" customHeight="1">
      <c r="A21" s="91">
        <v>1</v>
      </c>
      <c r="B21" s="70">
        <v>4</v>
      </c>
      <c r="C21" s="397" t="s">
        <v>185</v>
      </c>
      <c r="D21" s="398"/>
      <c r="E21" s="398"/>
      <c r="F21" s="398"/>
      <c r="G21" s="391">
        <f>'Данные к заполнению'!F19</f>
        <v>0</v>
      </c>
      <c r="H21" s="392"/>
      <c r="I21" s="392"/>
      <c r="J21" s="393"/>
    </row>
    <row r="22" spans="1:10" s="20" customFormat="1" ht="30.75" customHeight="1">
      <c r="A22" s="91">
        <v>1</v>
      </c>
      <c r="B22" s="70">
        <v>5</v>
      </c>
      <c r="C22" s="397" t="s">
        <v>105</v>
      </c>
      <c r="D22" s="398"/>
      <c r="E22" s="398"/>
      <c r="F22" s="398"/>
      <c r="G22" s="391">
        <f>'Данные к заполнению'!F21</f>
        <v>0</v>
      </c>
      <c r="H22" s="392"/>
      <c r="I22" s="392"/>
      <c r="J22" s="393"/>
    </row>
    <row r="23" spans="1:10" s="20" customFormat="1" ht="29.25" customHeight="1">
      <c r="A23" s="91">
        <v>1</v>
      </c>
      <c r="B23" s="71">
        <v>6</v>
      </c>
      <c r="C23" s="397" t="s">
        <v>106</v>
      </c>
      <c r="D23" s="398"/>
      <c r="E23" s="398"/>
      <c r="F23" s="398"/>
      <c r="G23" s="391">
        <f>'Данные к заполнению'!F14</f>
        <v>0</v>
      </c>
      <c r="H23" s="392"/>
      <c r="I23" s="392"/>
      <c r="J23" s="393"/>
    </row>
    <row r="24" spans="1:10" s="20" customFormat="1" ht="27.75" customHeight="1">
      <c r="A24" s="91">
        <v>1</v>
      </c>
      <c r="B24" s="71">
        <v>7</v>
      </c>
      <c r="C24" s="397" t="s">
        <v>107</v>
      </c>
      <c r="D24" s="398"/>
      <c r="E24" s="398"/>
      <c r="F24" s="398"/>
      <c r="G24" s="391">
        <f>'Данные к заполнению'!F13</f>
        <v>0</v>
      </c>
      <c r="H24" s="392"/>
      <c r="I24" s="392"/>
      <c r="J24" s="393"/>
    </row>
    <row r="25" spans="1:10" s="20" customFormat="1" ht="39" customHeight="1" thickBot="1">
      <c r="A25" s="91">
        <v>1</v>
      </c>
      <c r="B25" s="72">
        <v>8</v>
      </c>
      <c r="C25" s="401" t="s">
        <v>108</v>
      </c>
      <c r="D25" s="402"/>
      <c r="E25" s="402"/>
      <c r="F25" s="402"/>
      <c r="G25" s="394"/>
      <c r="H25" s="395"/>
      <c r="I25" s="395"/>
      <c r="J25" s="396"/>
    </row>
    <row r="26" spans="1:10" s="20" customFormat="1" ht="21.75" customHeight="1">
      <c r="A26" s="91">
        <v>1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s="20" customFormat="1" ht="21" customHeight="1">
      <c r="A27" s="91">
        <v>1</v>
      </c>
      <c r="B27" s="73"/>
      <c r="C27" s="67"/>
      <c r="D27" s="67"/>
      <c r="E27" s="67"/>
      <c r="F27" s="67"/>
      <c r="G27" s="67"/>
      <c r="H27" s="67"/>
      <c r="I27" s="67"/>
      <c r="J27" s="67"/>
    </row>
    <row r="28" spans="1:10" s="20" customFormat="1" ht="15">
      <c r="A28" s="91">
        <v>1</v>
      </c>
      <c r="B28" s="403" t="s">
        <v>117</v>
      </c>
      <c r="C28" s="387"/>
      <c r="D28" s="387"/>
      <c r="E28" s="387"/>
      <c r="F28" s="387"/>
      <c r="G28" s="387"/>
      <c r="H28" s="387"/>
      <c r="I28" s="67"/>
      <c r="J28" s="67"/>
    </row>
    <row r="29" spans="1:10" s="20" customFormat="1" ht="30" customHeight="1">
      <c r="A29" s="91">
        <v>1</v>
      </c>
      <c r="B29" s="404">
        <f>'Данные к заполнению'!H42</f>
        <v>0</v>
      </c>
      <c r="C29" s="400"/>
      <c r="D29" s="400"/>
      <c r="E29" s="400"/>
      <c r="F29" s="74"/>
      <c r="G29" s="74"/>
      <c r="H29" s="74"/>
      <c r="I29" s="399">
        <f>'Данные к заполнению'!C43</f>
        <v>0</v>
      </c>
      <c r="J29" s="400"/>
    </row>
    <row r="30" spans="1:10" s="20" customFormat="1" ht="19.5" customHeight="1">
      <c r="A30" s="91">
        <v>1</v>
      </c>
      <c r="B30" s="75"/>
      <c r="C30" s="76"/>
      <c r="D30" s="67"/>
      <c r="E30" s="67"/>
      <c r="F30" s="75" t="s">
        <v>98</v>
      </c>
      <c r="G30" s="67"/>
      <c r="H30" s="67"/>
      <c r="I30" s="67"/>
      <c r="J30" s="67"/>
    </row>
    <row r="31" spans="1:10" s="20" customFormat="1" ht="16.5" customHeight="1">
      <c r="A31" s="91">
        <v>1</v>
      </c>
      <c r="B31" s="77" t="s">
        <v>109</v>
      </c>
      <c r="C31" s="386" t="str">
        <f>"«"&amp;IF(DAY('Данные к заполнению'!G60)&lt;10,"0"&amp;DAY('Данные к заполнению'!G60),DAY('Данные к заполнению'!G60))&amp;"» "&amp;VLOOKUP(MONTH('Данные к заполнению'!G60),'Данные к заполнению'!S6:T18,2,0)&amp;" "&amp;YEAR('Данные к заполнению'!G60)&amp;"г."</f>
        <v>«00» января 1900г.</v>
      </c>
      <c r="D31" s="387"/>
      <c r="E31" s="387"/>
      <c r="F31" s="67"/>
      <c r="G31" s="67"/>
      <c r="H31" s="67"/>
      <c r="I31" s="67"/>
      <c r="J31" s="67"/>
    </row>
    <row r="32" spans="1:10" s="20" customFormat="1" ht="21.75" customHeight="1">
      <c r="A32" s="91">
        <v>1</v>
      </c>
      <c r="B32" s="67"/>
      <c r="C32" s="67"/>
      <c r="D32" s="67"/>
      <c r="E32" s="67"/>
      <c r="F32" s="67"/>
      <c r="G32" s="67"/>
      <c r="H32" s="67"/>
      <c r="I32" s="67"/>
      <c r="J32" s="67"/>
    </row>
    <row r="33" spans="1:10" s="20" customFormat="1" ht="18" customHeight="1">
      <c r="A33" s="91">
        <v>1</v>
      </c>
      <c r="B33" s="78"/>
      <c r="C33" s="67"/>
      <c r="D33" s="67"/>
      <c r="E33" s="67"/>
      <c r="F33" s="67"/>
      <c r="G33" s="67"/>
      <c r="H33" s="67"/>
      <c r="I33" s="67"/>
      <c r="J33" s="67"/>
    </row>
    <row r="34" spans="1:10" s="20" customFormat="1" ht="12.75" customHeight="1">
      <c r="A34" s="91">
        <v>1</v>
      </c>
      <c r="B34" s="384" t="s">
        <v>111</v>
      </c>
      <c r="C34" s="385"/>
      <c r="D34" s="385"/>
      <c r="E34" s="385"/>
      <c r="F34" s="385"/>
      <c r="G34" s="67"/>
      <c r="H34" s="67"/>
      <c r="I34" s="67"/>
      <c r="J34" s="67"/>
    </row>
    <row r="35" spans="1:10" s="20" customFormat="1" ht="22.5" customHeight="1">
      <c r="A35" s="91">
        <v>1</v>
      </c>
      <c r="B35" s="384" t="s">
        <v>170</v>
      </c>
      <c r="C35" s="408"/>
      <c r="D35" s="408"/>
      <c r="E35" s="408"/>
      <c r="F35" s="408"/>
      <c r="G35" s="408"/>
      <c r="H35" s="408"/>
      <c r="I35" s="408"/>
      <c r="J35" s="408"/>
    </row>
    <row r="36" spans="1:10" s="20" customFormat="1" ht="20.25" customHeight="1">
      <c r="A36" s="91">
        <v>1</v>
      </c>
      <c r="B36" s="79" t="s">
        <v>109</v>
      </c>
      <c r="C36" s="384" t="s">
        <v>110</v>
      </c>
      <c r="D36" s="387"/>
      <c r="E36" s="387"/>
      <c r="F36" s="387"/>
      <c r="G36" s="387"/>
      <c r="H36" s="67"/>
      <c r="I36" s="67"/>
      <c r="J36" s="67"/>
    </row>
    <row r="37" spans="1:10" s="20" customFormat="1" ht="15">
      <c r="A37" s="91">
        <v>1</v>
      </c>
      <c r="B37" s="67"/>
      <c r="C37" s="67"/>
      <c r="D37" s="67"/>
      <c r="E37" s="67"/>
      <c r="F37" s="67"/>
      <c r="G37" s="67"/>
      <c r="H37" s="67"/>
      <c r="I37" s="67"/>
      <c r="J37" s="67"/>
    </row>
    <row r="38" ht="15">
      <c r="A38" s="91">
        <v>1</v>
      </c>
    </row>
    <row r="39" ht="15">
      <c r="A39" s="91">
        <v>1</v>
      </c>
    </row>
    <row r="40" ht="15">
      <c r="A40" s="92"/>
    </row>
    <row r="41" spans="1:10" s="38" customFormat="1" ht="15.75">
      <c r="A41" s="91">
        <v>1</v>
      </c>
      <c r="B41" s="382" t="s">
        <v>130</v>
      </c>
      <c r="C41" s="382"/>
      <c r="D41" s="382"/>
      <c r="E41" s="382"/>
      <c r="F41" s="382"/>
      <c r="G41" s="382"/>
      <c r="H41" s="382"/>
      <c r="I41" s="382"/>
      <c r="J41" s="382"/>
    </row>
    <row r="42" spans="1:10" ht="15">
      <c r="A42" s="91">
        <v>1</v>
      </c>
      <c r="B42" s="331" t="s">
        <v>131</v>
      </c>
      <c r="C42" s="331"/>
      <c r="D42" s="331"/>
      <c r="E42" s="331"/>
      <c r="F42" s="331"/>
      <c r="G42" s="331"/>
      <c r="H42" s="331"/>
      <c r="I42" s="331"/>
      <c r="J42" s="331"/>
    </row>
    <row r="43" spans="1:10" ht="15">
      <c r="A43" s="91">
        <v>1</v>
      </c>
      <c r="B43" s="366" t="s">
        <v>132</v>
      </c>
      <c r="C43" s="366"/>
      <c r="D43" s="366"/>
      <c r="E43" s="373">
        <f>'Данные к заполнению'!C43</f>
        <v>0</v>
      </c>
      <c r="F43" s="383"/>
      <c r="G43" s="383"/>
      <c r="H43" s="383"/>
      <c r="I43" s="383"/>
      <c r="J43" s="374"/>
    </row>
    <row r="44" spans="1:10" ht="15">
      <c r="A44" s="91">
        <v>1</v>
      </c>
      <c r="B44" s="375" t="s">
        <v>133</v>
      </c>
      <c r="C44" s="375"/>
      <c r="D44" s="375"/>
      <c r="E44" s="373">
        <f>'Данные к заполнению'!H43</f>
        <v>0</v>
      </c>
      <c r="F44" s="383"/>
      <c r="G44" s="383"/>
      <c r="H44" s="383"/>
      <c r="I44" s="383"/>
      <c r="J44" s="374"/>
    </row>
    <row r="45" spans="1:10" ht="15">
      <c r="A45" s="91">
        <v>1</v>
      </c>
      <c r="B45" s="375" t="s">
        <v>134</v>
      </c>
      <c r="C45" s="375"/>
      <c r="D45" s="375"/>
      <c r="E45" s="375"/>
      <c r="F45" s="375"/>
      <c r="G45" s="375"/>
      <c r="H45" s="375"/>
      <c r="I45" s="373" t="s">
        <v>157</v>
      </c>
      <c r="J45" s="374"/>
    </row>
    <row r="46" spans="1:10" ht="15">
      <c r="A46" s="91">
        <v>1</v>
      </c>
      <c r="B46" s="375" t="s">
        <v>135</v>
      </c>
      <c r="C46" s="375"/>
      <c r="D46" s="373">
        <f>'Данные к заполнению'!C44</f>
        <v>0</v>
      </c>
      <c r="E46" s="374"/>
      <c r="F46" s="375" t="s">
        <v>136</v>
      </c>
      <c r="G46" s="375"/>
      <c r="H46" s="376">
        <f>'Данные к заполнению'!H44</f>
        <v>0</v>
      </c>
      <c r="I46" s="377"/>
      <c r="J46" s="378"/>
    </row>
    <row r="47" spans="1:10" ht="15">
      <c r="A47" s="91">
        <v>1</v>
      </c>
      <c r="B47" s="375" t="s">
        <v>137</v>
      </c>
      <c r="C47" s="375"/>
      <c r="D47" s="375"/>
      <c r="E47" s="379">
        <f>'Данные к заполнению'!E44</f>
        <v>0</v>
      </c>
      <c r="F47" s="380"/>
      <c r="G47" s="380"/>
      <c r="H47" s="380"/>
      <c r="I47" s="380"/>
      <c r="J47" s="381"/>
    </row>
    <row r="48" spans="1:10" ht="15">
      <c r="A48" s="91">
        <v>1</v>
      </c>
      <c r="B48" s="363"/>
      <c r="C48" s="364"/>
      <c r="D48" s="364"/>
      <c r="E48" s="364"/>
      <c r="F48" s="364"/>
      <c r="G48" s="364"/>
      <c r="H48" s="364"/>
      <c r="I48" s="364"/>
      <c r="J48" s="365"/>
    </row>
    <row r="49" spans="1:10" ht="15">
      <c r="A49" s="91">
        <v>1</v>
      </c>
      <c r="B49" s="331" t="s">
        <v>138</v>
      </c>
      <c r="C49" s="331"/>
      <c r="D49" s="331"/>
      <c r="E49" s="331"/>
      <c r="F49" s="331"/>
      <c r="G49" s="331"/>
      <c r="H49" s="331"/>
      <c r="I49" s="331"/>
      <c r="J49" s="331"/>
    </row>
    <row r="50" spans="1:10" s="39" customFormat="1" ht="27" customHeight="1">
      <c r="A50" s="91">
        <v>1</v>
      </c>
      <c r="B50" s="366" t="s">
        <v>139</v>
      </c>
      <c r="C50" s="366"/>
      <c r="D50" s="366"/>
      <c r="E50" s="361" t="s">
        <v>168</v>
      </c>
      <c r="F50" s="361"/>
      <c r="G50" s="361"/>
      <c r="H50" s="361"/>
      <c r="I50" s="361"/>
      <c r="J50" s="361"/>
    </row>
    <row r="51" spans="1:10" ht="15">
      <c r="A51" s="91">
        <v>1</v>
      </c>
      <c r="B51" s="367" t="s">
        <v>140</v>
      </c>
      <c r="C51" s="368"/>
      <c r="D51" s="369"/>
      <c r="E51" s="370" t="s">
        <v>141</v>
      </c>
      <c r="F51" s="371"/>
      <c r="G51" s="371"/>
      <c r="H51" s="371"/>
      <c r="I51" s="371"/>
      <c r="J51" s="372"/>
    </row>
    <row r="52" spans="1:10" ht="15">
      <c r="A52" s="91">
        <v>1</v>
      </c>
      <c r="B52" s="343"/>
      <c r="C52" s="344"/>
      <c r="D52" s="344"/>
      <c r="E52" s="344"/>
      <c r="F52" s="344"/>
      <c r="G52" s="344"/>
      <c r="H52" s="344"/>
      <c r="I52" s="344"/>
      <c r="J52" s="345"/>
    </row>
    <row r="53" spans="1:14" ht="79.5" customHeight="1">
      <c r="A53" s="91">
        <v>1</v>
      </c>
      <c r="B53" s="346" t="s">
        <v>142</v>
      </c>
      <c r="C53" s="347"/>
      <c r="D53" s="348"/>
      <c r="E53" s="361" t="s">
        <v>143</v>
      </c>
      <c r="F53" s="361"/>
      <c r="G53" s="361"/>
      <c r="H53" s="361"/>
      <c r="I53" s="361"/>
      <c r="J53" s="361"/>
      <c r="N53" s="43"/>
    </row>
    <row r="54" spans="1:10" ht="15">
      <c r="A54" s="91">
        <v>1</v>
      </c>
      <c r="B54" s="340"/>
      <c r="C54" s="341"/>
      <c r="D54" s="341"/>
      <c r="E54" s="341"/>
      <c r="F54" s="341"/>
      <c r="G54" s="341"/>
      <c r="H54" s="341"/>
      <c r="I54" s="341"/>
      <c r="J54" s="362"/>
    </row>
    <row r="55" spans="1:10" ht="87" customHeight="1">
      <c r="A55" s="91">
        <v>1</v>
      </c>
      <c r="B55" s="346" t="s">
        <v>144</v>
      </c>
      <c r="C55" s="347"/>
      <c r="D55" s="348"/>
      <c r="E55" s="349" t="s">
        <v>145</v>
      </c>
      <c r="F55" s="350"/>
      <c r="G55" s="350"/>
      <c r="H55" s="350"/>
      <c r="I55" s="350"/>
      <c r="J55" s="351"/>
    </row>
    <row r="56" spans="1:10" ht="15">
      <c r="A56" s="91">
        <v>1</v>
      </c>
      <c r="B56" s="356"/>
      <c r="C56" s="357"/>
      <c r="D56" s="357"/>
      <c r="E56" s="357"/>
      <c r="F56" s="357"/>
      <c r="G56" s="357"/>
      <c r="H56" s="357"/>
      <c r="I56" s="357"/>
      <c r="J56" s="358"/>
    </row>
    <row r="57" spans="1:10" ht="63.75" customHeight="1">
      <c r="A57" s="91">
        <v>1</v>
      </c>
      <c r="B57" s="346" t="s">
        <v>146</v>
      </c>
      <c r="C57" s="359"/>
      <c r="D57" s="360"/>
      <c r="E57" s="349" t="s">
        <v>147</v>
      </c>
      <c r="F57" s="350"/>
      <c r="G57" s="350"/>
      <c r="H57" s="350"/>
      <c r="I57" s="350"/>
      <c r="J57" s="351"/>
    </row>
    <row r="58" spans="1:10" ht="15">
      <c r="A58" s="91">
        <v>1</v>
      </c>
      <c r="B58" s="343"/>
      <c r="C58" s="344"/>
      <c r="D58" s="344"/>
      <c r="E58" s="344"/>
      <c r="F58" s="344"/>
      <c r="G58" s="344"/>
      <c r="H58" s="344"/>
      <c r="I58" s="344"/>
      <c r="J58" s="345"/>
    </row>
    <row r="59" spans="1:10" ht="64.5" customHeight="1">
      <c r="A59" s="91">
        <v>1</v>
      </c>
      <c r="B59" s="346" t="s">
        <v>148</v>
      </c>
      <c r="C59" s="347"/>
      <c r="D59" s="348"/>
      <c r="E59" s="349" t="s">
        <v>149</v>
      </c>
      <c r="F59" s="350"/>
      <c r="G59" s="350"/>
      <c r="H59" s="350"/>
      <c r="I59" s="350"/>
      <c r="J59" s="351"/>
    </row>
    <row r="60" spans="1:10" ht="15">
      <c r="A60" s="91">
        <v>1</v>
      </c>
      <c r="B60" s="343"/>
      <c r="C60" s="344"/>
      <c r="D60" s="344"/>
      <c r="E60" s="344"/>
      <c r="F60" s="344"/>
      <c r="G60" s="344"/>
      <c r="H60" s="344"/>
      <c r="I60" s="344"/>
      <c r="J60" s="345"/>
    </row>
    <row r="61" spans="1:10" ht="63" customHeight="1">
      <c r="A61" s="91">
        <v>1</v>
      </c>
      <c r="B61" s="346" t="s">
        <v>150</v>
      </c>
      <c r="C61" s="347"/>
      <c r="D61" s="348"/>
      <c r="E61" s="349" t="s">
        <v>151</v>
      </c>
      <c r="F61" s="350"/>
      <c r="G61" s="350"/>
      <c r="H61" s="350"/>
      <c r="I61" s="350"/>
      <c r="J61" s="351"/>
    </row>
    <row r="62" spans="1:10" ht="15">
      <c r="A62" s="91">
        <v>1</v>
      </c>
      <c r="B62" s="352"/>
      <c r="C62" s="353"/>
      <c r="D62" s="353"/>
      <c r="E62" s="353"/>
      <c r="F62" s="353"/>
      <c r="G62" s="353"/>
      <c r="H62" s="353"/>
      <c r="I62" s="353"/>
      <c r="J62" s="354"/>
    </row>
    <row r="63" spans="1:10" ht="68.25" customHeight="1">
      <c r="A63" s="91">
        <v>1</v>
      </c>
      <c r="B63" s="355" t="s">
        <v>152</v>
      </c>
      <c r="C63" s="355"/>
      <c r="D63" s="355"/>
      <c r="E63" s="349" t="s">
        <v>153</v>
      </c>
      <c r="F63" s="350"/>
      <c r="G63" s="350"/>
      <c r="H63" s="350"/>
      <c r="I63" s="350"/>
      <c r="J63" s="351"/>
    </row>
    <row r="64" spans="1:10" ht="15">
      <c r="A64" s="91">
        <v>1</v>
      </c>
      <c r="B64" s="331"/>
      <c r="C64" s="331"/>
      <c r="D64" s="331"/>
      <c r="E64" s="331"/>
      <c r="F64" s="331"/>
      <c r="G64" s="331"/>
      <c r="H64" s="331"/>
      <c r="I64" s="331"/>
      <c r="J64" s="331"/>
    </row>
    <row r="65" spans="1:10" ht="15">
      <c r="A65" s="91">
        <v>1</v>
      </c>
      <c r="B65" s="332" t="str">
        <f>"Я, "&amp;'Данные к заполнению'!C43&amp;",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65" s="333"/>
      <c r="D65" s="333"/>
      <c r="E65" s="333"/>
      <c r="F65" s="333"/>
      <c r="G65" s="333"/>
      <c r="H65" s="333"/>
      <c r="I65" s="333"/>
      <c r="J65" s="334"/>
    </row>
    <row r="66" spans="1:10" ht="15">
      <c r="A66" s="91">
        <v>1</v>
      </c>
      <c r="B66" s="335"/>
      <c r="C66" s="336"/>
      <c r="D66" s="336"/>
      <c r="E66" s="336"/>
      <c r="F66" s="336"/>
      <c r="G66" s="336"/>
      <c r="H66" s="336"/>
      <c r="I66" s="336"/>
      <c r="J66" s="337"/>
    </row>
    <row r="67" spans="1:10" ht="15">
      <c r="A67" s="91">
        <v>1</v>
      </c>
      <c r="B67" s="335"/>
      <c r="C67" s="336"/>
      <c r="D67" s="336"/>
      <c r="E67" s="336"/>
      <c r="F67" s="336"/>
      <c r="G67" s="336"/>
      <c r="H67" s="336"/>
      <c r="I67" s="336"/>
      <c r="J67" s="337"/>
    </row>
    <row r="68" spans="1:10" ht="15">
      <c r="A68" s="91">
        <v>1</v>
      </c>
      <c r="B68" s="335"/>
      <c r="C68" s="336"/>
      <c r="D68" s="336"/>
      <c r="E68" s="336"/>
      <c r="F68" s="336"/>
      <c r="G68" s="336"/>
      <c r="H68" s="336"/>
      <c r="I68" s="336"/>
      <c r="J68" s="337"/>
    </row>
    <row r="69" spans="1:10" ht="15">
      <c r="A69" s="91">
        <v>1</v>
      </c>
      <c r="B69" s="45"/>
      <c r="C69" s="46"/>
      <c r="D69" s="46"/>
      <c r="E69" s="47"/>
      <c r="F69" s="338">
        <f>'Данные к заполнению'!C43</f>
        <v>0</v>
      </c>
      <c r="G69" s="338"/>
      <c r="H69" s="338"/>
      <c r="I69" s="338"/>
      <c r="J69" s="48"/>
    </row>
    <row r="70" spans="1:10" ht="42" customHeight="1">
      <c r="A70" s="91">
        <v>1</v>
      </c>
      <c r="B70" s="49"/>
      <c r="C70" s="339" t="s">
        <v>154</v>
      </c>
      <c r="D70" s="339"/>
      <c r="E70" s="46"/>
      <c r="F70" s="339" t="s">
        <v>155</v>
      </c>
      <c r="G70" s="339"/>
      <c r="H70" s="339"/>
      <c r="I70" s="339"/>
      <c r="J70" s="50"/>
    </row>
    <row r="71" spans="1:10" s="36" customFormat="1" ht="15">
      <c r="A71" s="91">
        <v>1</v>
      </c>
      <c r="B71" s="340" t="s">
        <v>156</v>
      </c>
      <c r="C71" s="341"/>
      <c r="D71" s="341"/>
      <c r="E71" s="342" t="str">
        <f>$C$31</f>
        <v>«00» января 1900г.</v>
      </c>
      <c r="F71" s="342"/>
      <c r="G71" s="342"/>
      <c r="H71" s="342"/>
      <c r="I71" s="342"/>
      <c r="J71" s="342"/>
    </row>
    <row r="72" ht="15">
      <c r="A72" s="91">
        <v>1</v>
      </c>
    </row>
    <row r="73" ht="15">
      <c r="A73" s="91">
        <v>1</v>
      </c>
    </row>
    <row r="74" ht="15">
      <c r="A74" s="92">
        <f>IF('Данные к заполнению'!$B$25&gt;0,1,0)</f>
        <v>0</v>
      </c>
    </row>
    <row r="75" spans="1:10" s="38" customFormat="1" ht="15.75">
      <c r="A75" s="92">
        <f>IF('Данные к заполнению'!$B$25&gt;0,1,0)</f>
        <v>0</v>
      </c>
      <c r="B75" s="382" t="s">
        <v>130</v>
      </c>
      <c r="C75" s="382"/>
      <c r="D75" s="382"/>
      <c r="E75" s="382"/>
      <c r="F75" s="382"/>
      <c r="G75" s="382"/>
      <c r="H75" s="382"/>
      <c r="I75" s="382"/>
      <c r="J75" s="382"/>
    </row>
    <row r="76" spans="1:10" ht="15">
      <c r="A76" s="92">
        <f>IF('Данные к заполнению'!$B$25&gt;0,1,0)</f>
        <v>0</v>
      </c>
      <c r="B76" s="331" t="s">
        <v>131</v>
      </c>
      <c r="C76" s="331"/>
      <c r="D76" s="331"/>
      <c r="E76" s="331"/>
      <c r="F76" s="331"/>
      <c r="G76" s="331"/>
      <c r="H76" s="331"/>
      <c r="I76" s="331"/>
      <c r="J76" s="331"/>
    </row>
    <row r="77" spans="1:10" ht="15">
      <c r="A77" s="92">
        <f>IF('Данные к заполнению'!$B$25&gt;0,1,0)</f>
        <v>0</v>
      </c>
      <c r="B77" s="366" t="s">
        <v>132</v>
      </c>
      <c r="C77" s="366"/>
      <c r="D77" s="366"/>
      <c r="E77" s="373">
        <f>'Данные к заполнению'!C25</f>
        <v>0</v>
      </c>
      <c r="F77" s="383"/>
      <c r="G77" s="383"/>
      <c r="H77" s="383"/>
      <c r="I77" s="383"/>
      <c r="J77" s="374"/>
    </row>
    <row r="78" spans="1:10" ht="15">
      <c r="A78" s="92">
        <f>IF('Данные к заполнению'!$B$25&gt;0,1,0)</f>
        <v>0</v>
      </c>
      <c r="B78" s="375" t="s">
        <v>133</v>
      </c>
      <c r="C78" s="375"/>
      <c r="D78" s="375"/>
      <c r="E78" s="373">
        <f>'Данные к заполнению'!J25</f>
        <v>0</v>
      </c>
      <c r="F78" s="383"/>
      <c r="G78" s="383"/>
      <c r="H78" s="383"/>
      <c r="I78" s="383"/>
      <c r="J78" s="374"/>
    </row>
    <row r="79" spans="1:10" ht="15">
      <c r="A79" s="92">
        <f>IF('Данные к заполнению'!$B$25&gt;0,1,0)</f>
        <v>0</v>
      </c>
      <c r="B79" s="375" t="s">
        <v>134</v>
      </c>
      <c r="C79" s="375"/>
      <c r="D79" s="375"/>
      <c r="E79" s="375"/>
      <c r="F79" s="375"/>
      <c r="G79" s="375"/>
      <c r="H79" s="375"/>
      <c r="I79" s="373" t="s">
        <v>157</v>
      </c>
      <c r="J79" s="374"/>
    </row>
    <row r="80" spans="1:10" ht="15">
      <c r="A80" s="92">
        <f>IF('Данные к заполнению'!$B$25&gt;0,1,0)</f>
        <v>0</v>
      </c>
      <c r="B80" s="375" t="s">
        <v>135</v>
      </c>
      <c r="C80" s="375"/>
      <c r="D80" s="373">
        <f>'Данные к заполнению'!E25</f>
        <v>0</v>
      </c>
      <c r="E80" s="374"/>
      <c r="F80" s="375" t="s">
        <v>136</v>
      </c>
      <c r="G80" s="375"/>
      <c r="H80" s="376">
        <f>'Данные к заполнению'!H25</f>
        <v>0</v>
      </c>
      <c r="I80" s="383"/>
      <c r="J80" s="374"/>
    </row>
    <row r="81" spans="1:10" ht="15">
      <c r="A81" s="92">
        <f>IF('Данные к заполнению'!$B$25&gt;0,1,0)</f>
        <v>0</v>
      </c>
      <c r="B81" s="375" t="s">
        <v>137</v>
      </c>
      <c r="C81" s="375"/>
      <c r="D81" s="375"/>
      <c r="E81" s="379">
        <f>'Данные к заполнению'!F25</f>
        <v>0</v>
      </c>
      <c r="F81" s="380"/>
      <c r="G81" s="380"/>
      <c r="H81" s="380"/>
      <c r="I81" s="380"/>
      <c r="J81" s="381"/>
    </row>
    <row r="82" spans="1:10" ht="15">
      <c r="A82" s="92">
        <f>IF('Данные к заполнению'!$B$25&gt;0,1,0)</f>
        <v>0</v>
      </c>
      <c r="B82" s="363"/>
      <c r="C82" s="364"/>
      <c r="D82" s="364"/>
      <c r="E82" s="364"/>
      <c r="F82" s="364"/>
      <c r="G82" s="364"/>
      <c r="H82" s="364"/>
      <c r="I82" s="364"/>
      <c r="J82" s="365"/>
    </row>
    <row r="83" spans="1:10" ht="15">
      <c r="A83" s="92">
        <f>IF('Данные к заполнению'!$B$25&gt;0,1,0)</f>
        <v>0</v>
      </c>
      <c r="B83" s="331" t="s">
        <v>138</v>
      </c>
      <c r="C83" s="331"/>
      <c r="D83" s="331"/>
      <c r="E83" s="331"/>
      <c r="F83" s="331"/>
      <c r="G83" s="331"/>
      <c r="H83" s="331"/>
      <c r="I83" s="331"/>
      <c r="J83" s="331"/>
    </row>
    <row r="84" spans="1:10" s="39" customFormat="1" ht="27" customHeight="1">
      <c r="A84" s="92">
        <f>IF('Данные к заполнению'!$B$25&gt;0,1,0)</f>
        <v>0</v>
      </c>
      <c r="B84" s="366" t="s">
        <v>139</v>
      </c>
      <c r="C84" s="366"/>
      <c r="D84" s="366"/>
      <c r="E84" s="361" t="s">
        <v>168</v>
      </c>
      <c r="F84" s="361"/>
      <c r="G84" s="361"/>
      <c r="H84" s="361"/>
      <c r="I84" s="361"/>
      <c r="J84" s="361"/>
    </row>
    <row r="85" spans="1:10" ht="15">
      <c r="A85" s="92">
        <f>IF('Данные к заполнению'!$B$25&gt;0,1,0)</f>
        <v>0</v>
      </c>
      <c r="B85" s="367" t="s">
        <v>140</v>
      </c>
      <c r="C85" s="368"/>
      <c r="D85" s="369"/>
      <c r="E85" s="370" t="s">
        <v>141</v>
      </c>
      <c r="F85" s="371"/>
      <c r="G85" s="371"/>
      <c r="H85" s="371"/>
      <c r="I85" s="371"/>
      <c r="J85" s="372"/>
    </row>
    <row r="86" spans="1:10" ht="15">
      <c r="A86" s="92">
        <f>IF('Данные к заполнению'!$B$25&gt;0,1,0)</f>
        <v>0</v>
      </c>
      <c r="B86" s="343"/>
      <c r="C86" s="344"/>
      <c r="D86" s="344"/>
      <c r="E86" s="344"/>
      <c r="F86" s="344"/>
      <c r="G86" s="344"/>
      <c r="H86" s="344"/>
      <c r="I86" s="344"/>
      <c r="J86" s="345"/>
    </row>
    <row r="87" spans="1:14" ht="79.5" customHeight="1">
      <c r="A87" s="92">
        <f>IF('Данные к заполнению'!$B$25&gt;0,1,0)</f>
        <v>0</v>
      </c>
      <c r="B87" s="346" t="s">
        <v>142</v>
      </c>
      <c r="C87" s="347"/>
      <c r="D87" s="348"/>
      <c r="E87" s="361" t="s">
        <v>143</v>
      </c>
      <c r="F87" s="361"/>
      <c r="G87" s="361"/>
      <c r="H87" s="361"/>
      <c r="I87" s="361"/>
      <c r="J87" s="361"/>
      <c r="N87" s="43"/>
    </row>
    <row r="88" spans="1:10" ht="15">
      <c r="A88" s="92">
        <f>IF('Данные к заполнению'!$B$25&gt;0,1,0)</f>
        <v>0</v>
      </c>
      <c r="B88" s="340"/>
      <c r="C88" s="341"/>
      <c r="D88" s="341"/>
      <c r="E88" s="341"/>
      <c r="F88" s="341"/>
      <c r="G88" s="341"/>
      <c r="H88" s="341"/>
      <c r="I88" s="341"/>
      <c r="J88" s="362"/>
    </row>
    <row r="89" spans="1:10" ht="87" customHeight="1">
      <c r="A89" s="92">
        <f>IF('Данные к заполнению'!$B$25&gt;0,1,0)</f>
        <v>0</v>
      </c>
      <c r="B89" s="346" t="s">
        <v>144</v>
      </c>
      <c r="C89" s="347"/>
      <c r="D89" s="348"/>
      <c r="E89" s="349" t="s">
        <v>145</v>
      </c>
      <c r="F89" s="350"/>
      <c r="G89" s="350"/>
      <c r="H89" s="350"/>
      <c r="I89" s="350"/>
      <c r="J89" s="351"/>
    </row>
    <row r="90" spans="1:10" ht="15">
      <c r="A90" s="92">
        <f>IF('Данные к заполнению'!$B$25&gt;0,1,0)</f>
        <v>0</v>
      </c>
      <c r="B90" s="356"/>
      <c r="C90" s="357"/>
      <c r="D90" s="357"/>
      <c r="E90" s="357"/>
      <c r="F90" s="357"/>
      <c r="G90" s="357"/>
      <c r="H90" s="357"/>
      <c r="I90" s="357"/>
      <c r="J90" s="358"/>
    </row>
    <row r="91" spans="1:10" ht="63.75" customHeight="1">
      <c r="A91" s="92">
        <f>IF('Данные к заполнению'!$B$25&gt;0,1,0)</f>
        <v>0</v>
      </c>
      <c r="B91" s="346" t="s">
        <v>146</v>
      </c>
      <c r="C91" s="359"/>
      <c r="D91" s="360"/>
      <c r="E91" s="349" t="s">
        <v>147</v>
      </c>
      <c r="F91" s="350"/>
      <c r="G91" s="350"/>
      <c r="H91" s="350"/>
      <c r="I91" s="350"/>
      <c r="J91" s="351"/>
    </row>
    <row r="92" spans="1:10" ht="15">
      <c r="A92" s="92">
        <f>IF('Данные к заполнению'!$B$25&gt;0,1,0)</f>
        <v>0</v>
      </c>
      <c r="B92" s="343"/>
      <c r="C92" s="344"/>
      <c r="D92" s="344"/>
      <c r="E92" s="344"/>
      <c r="F92" s="344"/>
      <c r="G92" s="344"/>
      <c r="H92" s="344"/>
      <c r="I92" s="344"/>
      <c r="J92" s="345"/>
    </row>
    <row r="93" spans="1:10" ht="64.5" customHeight="1">
      <c r="A93" s="92">
        <f>IF('Данные к заполнению'!$B$25&gt;0,1,0)</f>
        <v>0</v>
      </c>
      <c r="B93" s="346" t="s">
        <v>148</v>
      </c>
      <c r="C93" s="347"/>
      <c r="D93" s="348"/>
      <c r="E93" s="349" t="s">
        <v>149</v>
      </c>
      <c r="F93" s="350"/>
      <c r="G93" s="350"/>
      <c r="H93" s="350"/>
      <c r="I93" s="350"/>
      <c r="J93" s="351"/>
    </row>
    <row r="94" spans="1:10" ht="15">
      <c r="A94" s="92">
        <f>IF('Данные к заполнению'!$B$25&gt;0,1,0)</f>
        <v>0</v>
      </c>
      <c r="B94" s="343"/>
      <c r="C94" s="344"/>
      <c r="D94" s="344"/>
      <c r="E94" s="344"/>
      <c r="F94" s="344"/>
      <c r="G94" s="344"/>
      <c r="H94" s="344"/>
      <c r="I94" s="344"/>
      <c r="J94" s="345"/>
    </row>
    <row r="95" spans="1:10" ht="63" customHeight="1">
      <c r="A95" s="92">
        <f>IF('Данные к заполнению'!$B$25&gt;0,1,0)</f>
        <v>0</v>
      </c>
      <c r="B95" s="346" t="s">
        <v>150</v>
      </c>
      <c r="C95" s="347"/>
      <c r="D95" s="348"/>
      <c r="E95" s="349" t="s">
        <v>151</v>
      </c>
      <c r="F95" s="350"/>
      <c r="G95" s="350"/>
      <c r="H95" s="350"/>
      <c r="I95" s="350"/>
      <c r="J95" s="351"/>
    </row>
    <row r="96" spans="1:10" ht="15">
      <c r="A96" s="92">
        <f>IF('Данные к заполнению'!$B$25&gt;0,1,0)</f>
        <v>0</v>
      </c>
      <c r="B96" s="352"/>
      <c r="C96" s="353"/>
      <c r="D96" s="353"/>
      <c r="E96" s="353"/>
      <c r="F96" s="353"/>
      <c r="G96" s="353"/>
      <c r="H96" s="353"/>
      <c r="I96" s="353"/>
      <c r="J96" s="354"/>
    </row>
    <row r="97" spans="1:10" ht="68.25" customHeight="1">
      <c r="A97" s="92">
        <f>IF('Данные к заполнению'!$B$25&gt;0,1,0)</f>
        <v>0</v>
      </c>
      <c r="B97" s="355" t="s">
        <v>152</v>
      </c>
      <c r="C97" s="355"/>
      <c r="D97" s="355"/>
      <c r="E97" s="349" t="s">
        <v>153</v>
      </c>
      <c r="F97" s="350"/>
      <c r="G97" s="350"/>
      <c r="H97" s="350"/>
      <c r="I97" s="350"/>
      <c r="J97" s="351"/>
    </row>
    <row r="98" spans="1:10" ht="15">
      <c r="A98" s="92">
        <f>IF('Данные к заполнению'!$B$25&gt;0,1,0)</f>
        <v>0</v>
      </c>
      <c r="B98" s="331"/>
      <c r="C98" s="331"/>
      <c r="D98" s="331"/>
      <c r="E98" s="331"/>
      <c r="F98" s="331"/>
      <c r="G98" s="331"/>
      <c r="H98" s="331"/>
      <c r="I98" s="331"/>
      <c r="J98" s="331"/>
    </row>
    <row r="99" spans="1:10" ht="15">
      <c r="A99" s="92">
        <f>IF('Данные к заполнению'!$B$25&gt;0,1,0)</f>
        <v>0</v>
      </c>
      <c r="B99" s="332" t="str">
        <f>"Я, "&amp;'Данные к заполнению'!C25&amp;",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99" s="333"/>
      <c r="D99" s="333"/>
      <c r="E99" s="333"/>
      <c r="F99" s="333"/>
      <c r="G99" s="333"/>
      <c r="H99" s="333"/>
      <c r="I99" s="333"/>
      <c r="J99" s="334"/>
    </row>
    <row r="100" spans="1:10" ht="15">
      <c r="A100" s="92">
        <f>IF('Данные к заполнению'!$B$25&gt;0,1,0)</f>
        <v>0</v>
      </c>
      <c r="B100" s="335"/>
      <c r="C100" s="336"/>
      <c r="D100" s="336"/>
      <c r="E100" s="336"/>
      <c r="F100" s="336"/>
      <c r="G100" s="336"/>
      <c r="H100" s="336"/>
      <c r="I100" s="336"/>
      <c r="J100" s="337"/>
    </row>
    <row r="101" spans="1:10" ht="15">
      <c r="A101" s="92">
        <f>IF('Данные к заполнению'!$B$25&gt;0,1,0)</f>
        <v>0</v>
      </c>
      <c r="B101" s="335"/>
      <c r="C101" s="336"/>
      <c r="D101" s="336"/>
      <c r="E101" s="336"/>
      <c r="F101" s="336"/>
      <c r="G101" s="336"/>
      <c r="H101" s="336"/>
      <c r="I101" s="336"/>
      <c r="J101" s="337"/>
    </row>
    <row r="102" spans="1:10" ht="15">
      <c r="A102" s="92">
        <f>IF('Данные к заполнению'!$B$25&gt;0,1,0)</f>
        <v>0</v>
      </c>
      <c r="B102" s="335"/>
      <c r="C102" s="336"/>
      <c r="D102" s="336"/>
      <c r="E102" s="336"/>
      <c r="F102" s="336"/>
      <c r="G102" s="336"/>
      <c r="H102" s="336"/>
      <c r="I102" s="336"/>
      <c r="J102" s="337"/>
    </row>
    <row r="103" spans="1:10" ht="15">
      <c r="A103" s="92">
        <f>IF('Данные к заполнению'!$B$25&gt;0,1,0)</f>
        <v>0</v>
      </c>
      <c r="B103" s="45"/>
      <c r="C103" s="46"/>
      <c r="D103" s="46"/>
      <c r="E103" s="47"/>
      <c r="F103" s="338">
        <f>'Данные к заполнению'!C25</f>
        <v>0</v>
      </c>
      <c r="G103" s="338"/>
      <c r="H103" s="338"/>
      <c r="I103" s="338"/>
      <c r="J103" s="48"/>
    </row>
    <row r="104" spans="1:10" ht="42" customHeight="1">
      <c r="A104" s="92">
        <f>IF('Данные к заполнению'!$B$25&gt;0,1,0)</f>
        <v>0</v>
      </c>
      <c r="B104" s="49"/>
      <c r="C104" s="339" t="s">
        <v>154</v>
      </c>
      <c r="D104" s="339"/>
      <c r="E104" s="46"/>
      <c r="F104" s="339" t="s">
        <v>155</v>
      </c>
      <c r="G104" s="339"/>
      <c r="H104" s="339"/>
      <c r="I104" s="339"/>
      <c r="J104" s="50"/>
    </row>
    <row r="105" spans="1:10" s="36" customFormat="1" ht="15" customHeight="1">
      <c r="A105" s="92">
        <f>IF('Данные к заполнению'!$B$25&gt;0,1,0)</f>
        <v>0</v>
      </c>
      <c r="B105" s="340" t="s">
        <v>156</v>
      </c>
      <c r="C105" s="341"/>
      <c r="D105" s="341"/>
      <c r="E105" s="342" t="str">
        <f>$C$31</f>
        <v>«00» января 1900г.</v>
      </c>
      <c r="F105" s="342"/>
      <c r="G105" s="342"/>
      <c r="H105" s="342"/>
      <c r="I105" s="342"/>
      <c r="J105" s="342"/>
    </row>
    <row r="106" ht="15">
      <c r="A106" s="92">
        <f>IF('Данные к заполнению'!$B$25&gt;0,1,0)</f>
        <v>0</v>
      </c>
    </row>
    <row r="107" ht="15">
      <c r="A107" s="92">
        <f>IF('Данные к заполнению'!$B$26&gt;0,1,0)</f>
        <v>0</v>
      </c>
    </row>
    <row r="108" ht="15" collapsed="1">
      <c r="A108" s="92">
        <f>IF('Данные к заполнению'!$B$26&gt;0,1,0)</f>
        <v>0</v>
      </c>
    </row>
    <row r="109" spans="1:10" ht="15.75">
      <c r="A109" s="92">
        <f>IF('Данные к заполнению'!$B$26&gt;0,1,0)</f>
        <v>0</v>
      </c>
      <c r="B109" s="382" t="s">
        <v>130</v>
      </c>
      <c r="C109" s="382"/>
      <c r="D109" s="382"/>
      <c r="E109" s="382"/>
      <c r="F109" s="382"/>
      <c r="G109" s="382"/>
      <c r="H109" s="382"/>
      <c r="I109" s="382"/>
      <c r="J109" s="382"/>
    </row>
    <row r="110" spans="1:10" ht="15">
      <c r="A110" s="92">
        <f>IF('Данные к заполнению'!$B$26&gt;0,1,0)</f>
        <v>0</v>
      </c>
      <c r="B110" s="331" t="s">
        <v>131</v>
      </c>
      <c r="C110" s="331"/>
      <c r="D110" s="331"/>
      <c r="E110" s="331"/>
      <c r="F110" s="331"/>
      <c r="G110" s="331"/>
      <c r="H110" s="331"/>
      <c r="I110" s="331"/>
      <c r="J110" s="331"/>
    </row>
    <row r="111" spans="1:10" ht="15">
      <c r="A111" s="92">
        <f>IF('Данные к заполнению'!$B$26&gt;0,1,0)</f>
        <v>0</v>
      </c>
      <c r="B111" s="366" t="s">
        <v>132</v>
      </c>
      <c r="C111" s="366"/>
      <c r="D111" s="366"/>
      <c r="E111" s="373">
        <f>'Данные к заполнению'!C26</f>
        <v>0</v>
      </c>
      <c r="F111" s="383"/>
      <c r="G111" s="383"/>
      <c r="H111" s="383"/>
      <c r="I111" s="383"/>
      <c r="J111" s="374"/>
    </row>
    <row r="112" spans="1:10" ht="15">
      <c r="A112" s="92">
        <f>IF('Данные к заполнению'!$B$26&gt;0,1,0)</f>
        <v>0</v>
      </c>
      <c r="B112" s="375" t="s">
        <v>133</v>
      </c>
      <c r="C112" s="375"/>
      <c r="D112" s="375"/>
      <c r="E112" s="373">
        <f>'Данные к заполнению'!J26</f>
        <v>0</v>
      </c>
      <c r="F112" s="383"/>
      <c r="G112" s="383"/>
      <c r="H112" s="383"/>
      <c r="I112" s="383"/>
      <c r="J112" s="374"/>
    </row>
    <row r="113" spans="1:10" ht="15">
      <c r="A113" s="92">
        <f>IF('Данные к заполнению'!$B$26&gt;0,1,0)</f>
        <v>0</v>
      </c>
      <c r="B113" s="375" t="s">
        <v>134</v>
      </c>
      <c r="C113" s="375"/>
      <c r="D113" s="375"/>
      <c r="E113" s="375"/>
      <c r="F113" s="375"/>
      <c r="G113" s="375"/>
      <c r="H113" s="375"/>
      <c r="I113" s="373" t="s">
        <v>157</v>
      </c>
      <c r="J113" s="374"/>
    </row>
    <row r="114" spans="1:10" ht="15">
      <c r="A114" s="92">
        <f>IF('Данные к заполнению'!$B$26&gt;0,1,0)</f>
        <v>0</v>
      </c>
      <c r="B114" s="375" t="s">
        <v>135</v>
      </c>
      <c r="C114" s="375"/>
      <c r="D114" s="373">
        <f>'Данные к заполнению'!E26</f>
        <v>0</v>
      </c>
      <c r="E114" s="374"/>
      <c r="F114" s="375" t="s">
        <v>136</v>
      </c>
      <c r="G114" s="375"/>
      <c r="H114" s="376">
        <f>'Данные к заполнению'!H26</f>
        <v>0</v>
      </c>
      <c r="I114" s="383"/>
      <c r="J114" s="374"/>
    </row>
    <row r="115" spans="1:10" ht="15">
      <c r="A115" s="92">
        <f>IF('Данные к заполнению'!$B$26&gt;0,1,0)</f>
        <v>0</v>
      </c>
      <c r="B115" s="375" t="s">
        <v>137</v>
      </c>
      <c r="C115" s="375"/>
      <c r="D115" s="375"/>
      <c r="E115" s="379">
        <f>'Данные к заполнению'!F26</f>
        <v>0</v>
      </c>
      <c r="F115" s="380"/>
      <c r="G115" s="380"/>
      <c r="H115" s="380"/>
      <c r="I115" s="380"/>
      <c r="J115" s="381"/>
    </row>
    <row r="116" spans="1:10" ht="15">
      <c r="A116" s="92">
        <f>IF('Данные к заполнению'!$B$26&gt;0,1,0)</f>
        <v>0</v>
      </c>
      <c r="B116" s="363"/>
      <c r="C116" s="364"/>
      <c r="D116" s="364"/>
      <c r="E116" s="364"/>
      <c r="F116" s="364"/>
      <c r="G116" s="364"/>
      <c r="H116" s="364"/>
      <c r="I116" s="364"/>
      <c r="J116" s="365"/>
    </row>
    <row r="117" spans="1:10" ht="15">
      <c r="A117" s="92">
        <f>IF('Данные к заполнению'!$B$26&gt;0,1,0)</f>
        <v>0</v>
      </c>
      <c r="B117" s="331" t="s">
        <v>138</v>
      </c>
      <c r="C117" s="331"/>
      <c r="D117" s="331"/>
      <c r="E117" s="331"/>
      <c r="F117" s="331"/>
      <c r="G117" s="331"/>
      <c r="H117" s="331"/>
      <c r="I117" s="331"/>
      <c r="J117" s="331"/>
    </row>
    <row r="118" spans="1:10" ht="33" customHeight="1">
      <c r="A118" s="92">
        <f>IF('Данные к заполнению'!$B$26&gt;0,1,0)</f>
        <v>0</v>
      </c>
      <c r="B118" s="366" t="s">
        <v>139</v>
      </c>
      <c r="C118" s="366"/>
      <c r="D118" s="366"/>
      <c r="E118" s="361" t="s">
        <v>168</v>
      </c>
      <c r="F118" s="361"/>
      <c r="G118" s="361"/>
      <c r="H118" s="361"/>
      <c r="I118" s="361"/>
      <c r="J118" s="361"/>
    </row>
    <row r="119" spans="1:10" ht="15">
      <c r="A119" s="92">
        <f>IF('Данные к заполнению'!$B$26&gt;0,1,0)</f>
        <v>0</v>
      </c>
      <c r="B119" s="367" t="s">
        <v>140</v>
      </c>
      <c r="C119" s="368"/>
      <c r="D119" s="369"/>
      <c r="E119" s="370" t="s">
        <v>141</v>
      </c>
      <c r="F119" s="371"/>
      <c r="G119" s="371"/>
      <c r="H119" s="371"/>
      <c r="I119" s="371"/>
      <c r="J119" s="372"/>
    </row>
    <row r="120" spans="1:10" ht="15">
      <c r="A120" s="92">
        <f>IF('Данные к заполнению'!$B$26&gt;0,1,0)</f>
        <v>0</v>
      </c>
      <c r="B120" s="343"/>
      <c r="C120" s="344"/>
      <c r="D120" s="344"/>
      <c r="E120" s="344"/>
      <c r="F120" s="344"/>
      <c r="G120" s="344"/>
      <c r="H120" s="344"/>
      <c r="I120" s="344"/>
      <c r="J120" s="345"/>
    </row>
    <row r="121" spans="1:10" ht="80.25" customHeight="1">
      <c r="A121" s="92">
        <f>IF('Данные к заполнению'!$B$26&gt;0,1,0)</f>
        <v>0</v>
      </c>
      <c r="B121" s="346" t="s">
        <v>142</v>
      </c>
      <c r="C121" s="347"/>
      <c r="D121" s="348"/>
      <c r="E121" s="361" t="s">
        <v>143</v>
      </c>
      <c r="F121" s="361"/>
      <c r="G121" s="361"/>
      <c r="H121" s="361"/>
      <c r="I121" s="361"/>
      <c r="J121" s="361"/>
    </row>
    <row r="122" spans="1:10" ht="15">
      <c r="A122" s="92">
        <f>IF('Данные к заполнению'!$B$26&gt;0,1,0)</f>
        <v>0</v>
      </c>
      <c r="B122" s="340"/>
      <c r="C122" s="341"/>
      <c r="D122" s="341"/>
      <c r="E122" s="341"/>
      <c r="F122" s="341"/>
      <c r="G122" s="341"/>
      <c r="H122" s="341"/>
      <c r="I122" s="341"/>
      <c r="J122" s="362"/>
    </row>
    <row r="123" spans="1:10" ht="69.75" customHeight="1">
      <c r="A123" s="92">
        <f>IF('Данные к заполнению'!$B$26&gt;0,1,0)</f>
        <v>0</v>
      </c>
      <c r="B123" s="346" t="s">
        <v>144</v>
      </c>
      <c r="C123" s="347"/>
      <c r="D123" s="348"/>
      <c r="E123" s="349" t="s">
        <v>145</v>
      </c>
      <c r="F123" s="350"/>
      <c r="G123" s="350"/>
      <c r="H123" s="350"/>
      <c r="I123" s="350"/>
      <c r="J123" s="351"/>
    </row>
    <row r="124" spans="1:10" ht="15">
      <c r="A124" s="92">
        <f>IF('Данные к заполнению'!$B$26&gt;0,1,0)</f>
        <v>0</v>
      </c>
      <c r="B124" s="356"/>
      <c r="C124" s="357"/>
      <c r="D124" s="357"/>
      <c r="E124" s="357"/>
      <c r="F124" s="357"/>
      <c r="G124" s="357"/>
      <c r="H124" s="357"/>
      <c r="I124" s="357"/>
      <c r="J124" s="358"/>
    </row>
    <row r="125" spans="1:10" ht="71.25" customHeight="1">
      <c r="A125" s="92">
        <f>IF('Данные к заполнению'!$B$26&gt;0,1,0)</f>
        <v>0</v>
      </c>
      <c r="B125" s="346" t="s">
        <v>146</v>
      </c>
      <c r="C125" s="359"/>
      <c r="D125" s="360"/>
      <c r="E125" s="361" t="s">
        <v>147</v>
      </c>
      <c r="F125" s="361"/>
      <c r="G125" s="361"/>
      <c r="H125" s="361"/>
      <c r="I125" s="361"/>
      <c r="J125" s="361"/>
    </row>
    <row r="126" spans="1:10" ht="15">
      <c r="A126" s="92">
        <f>IF('Данные к заполнению'!$B$26&gt;0,1,0)</f>
        <v>0</v>
      </c>
      <c r="B126" s="343"/>
      <c r="C126" s="344"/>
      <c r="D126" s="344"/>
      <c r="E126" s="344"/>
      <c r="F126" s="344"/>
      <c r="G126" s="344"/>
      <c r="H126" s="344"/>
      <c r="I126" s="344"/>
      <c r="J126" s="345"/>
    </row>
    <row r="127" spans="1:10" ht="62.25" customHeight="1">
      <c r="A127" s="92">
        <f>IF('Данные к заполнению'!$B$26&gt;0,1,0)</f>
        <v>0</v>
      </c>
      <c r="B127" s="346" t="s">
        <v>148</v>
      </c>
      <c r="C127" s="347"/>
      <c r="D127" s="348"/>
      <c r="E127" s="349" t="s">
        <v>149</v>
      </c>
      <c r="F127" s="350"/>
      <c r="G127" s="350"/>
      <c r="H127" s="350"/>
      <c r="I127" s="350"/>
      <c r="J127" s="351"/>
    </row>
    <row r="128" spans="1:10" ht="15">
      <c r="A128" s="92">
        <f>IF('Данные к заполнению'!$B$26&gt;0,1,0)</f>
        <v>0</v>
      </c>
      <c r="B128" s="343"/>
      <c r="C128" s="344"/>
      <c r="D128" s="344"/>
      <c r="E128" s="344"/>
      <c r="F128" s="344"/>
      <c r="G128" s="344"/>
      <c r="H128" s="344"/>
      <c r="I128" s="344"/>
      <c r="J128" s="345"/>
    </row>
    <row r="129" spans="1:10" ht="52.5" customHeight="1">
      <c r="A129" s="92">
        <f>IF('Данные к заполнению'!$B$26&gt;0,1,0)</f>
        <v>0</v>
      </c>
      <c r="B129" s="346" t="s">
        <v>150</v>
      </c>
      <c r="C129" s="347"/>
      <c r="D129" s="348"/>
      <c r="E129" s="349" t="s">
        <v>151</v>
      </c>
      <c r="F129" s="350"/>
      <c r="G129" s="350"/>
      <c r="H129" s="350"/>
      <c r="I129" s="350"/>
      <c r="J129" s="351"/>
    </row>
    <row r="130" spans="1:10" ht="15">
      <c r="A130" s="92">
        <f>IF('Данные к заполнению'!$B$26&gt;0,1,0)</f>
        <v>0</v>
      </c>
      <c r="B130" s="352"/>
      <c r="C130" s="353"/>
      <c r="D130" s="353"/>
      <c r="E130" s="353"/>
      <c r="F130" s="353"/>
      <c r="G130" s="353"/>
      <c r="H130" s="353"/>
      <c r="I130" s="353"/>
      <c r="J130" s="354"/>
    </row>
    <row r="131" spans="1:10" ht="63.75" customHeight="1">
      <c r="A131" s="92">
        <f>IF('Данные к заполнению'!$B$26&gt;0,1,0)</f>
        <v>0</v>
      </c>
      <c r="B131" s="355" t="s">
        <v>152</v>
      </c>
      <c r="C131" s="355"/>
      <c r="D131" s="355"/>
      <c r="E131" s="349" t="s">
        <v>153</v>
      </c>
      <c r="F131" s="350"/>
      <c r="G131" s="350"/>
      <c r="H131" s="350"/>
      <c r="I131" s="350"/>
      <c r="J131" s="351"/>
    </row>
    <row r="132" spans="1:10" ht="15">
      <c r="A132" s="92">
        <f>IF('Данные к заполнению'!$B$26&gt;0,1,0)</f>
        <v>0</v>
      </c>
      <c r="B132" s="331"/>
      <c r="C132" s="331"/>
      <c r="D132" s="331"/>
      <c r="E132" s="331"/>
      <c r="F132" s="331"/>
      <c r="G132" s="331"/>
      <c r="H132" s="331"/>
      <c r="I132" s="331"/>
      <c r="J132" s="331"/>
    </row>
    <row r="133" spans="1:10" ht="15">
      <c r="A133" s="92">
        <f>IF('Данные к заполнению'!$B$26&gt;0,1,0)</f>
        <v>0</v>
      </c>
      <c r="B133" s="332" t="str">
        <f>"Я, "&amp;'Данные к заполнению'!C26&amp;",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133" s="333"/>
      <c r="D133" s="333"/>
      <c r="E133" s="333"/>
      <c r="F133" s="333"/>
      <c r="G133" s="333"/>
      <c r="H133" s="333"/>
      <c r="I133" s="333"/>
      <c r="J133" s="334"/>
    </row>
    <row r="134" spans="1:10" ht="15">
      <c r="A134" s="92">
        <f>IF('Данные к заполнению'!$B$26&gt;0,1,0)</f>
        <v>0</v>
      </c>
      <c r="B134" s="335"/>
      <c r="C134" s="336"/>
      <c r="D134" s="336"/>
      <c r="E134" s="336"/>
      <c r="F134" s="336"/>
      <c r="G134" s="336"/>
      <c r="H134" s="336"/>
      <c r="I134" s="336"/>
      <c r="J134" s="337"/>
    </row>
    <row r="135" spans="1:10" ht="15">
      <c r="A135" s="92">
        <f>IF('Данные к заполнению'!$B$26&gt;0,1,0)</f>
        <v>0</v>
      </c>
      <c r="B135" s="335"/>
      <c r="C135" s="336"/>
      <c r="D135" s="336"/>
      <c r="E135" s="336"/>
      <c r="F135" s="336"/>
      <c r="G135" s="336"/>
      <c r="H135" s="336"/>
      <c r="I135" s="336"/>
      <c r="J135" s="337"/>
    </row>
    <row r="136" spans="1:10" ht="15">
      <c r="A136" s="92">
        <f>IF('Данные к заполнению'!$B$26&gt;0,1,0)</f>
        <v>0</v>
      </c>
      <c r="B136" s="335"/>
      <c r="C136" s="336"/>
      <c r="D136" s="336"/>
      <c r="E136" s="336"/>
      <c r="F136" s="336"/>
      <c r="G136" s="336"/>
      <c r="H136" s="336"/>
      <c r="I136" s="336"/>
      <c r="J136" s="337"/>
    </row>
    <row r="137" spans="1:10" ht="15">
      <c r="A137" s="92">
        <f>IF('Данные к заполнению'!$B$26&gt;0,1,0)</f>
        <v>0</v>
      </c>
      <c r="B137" s="45"/>
      <c r="C137" s="46"/>
      <c r="D137" s="46"/>
      <c r="E137" s="47"/>
      <c r="F137" s="338">
        <f>'Данные к заполнению'!C26</f>
        <v>0</v>
      </c>
      <c r="G137" s="338"/>
      <c r="H137" s="338"/>
      <c r="I137" s="338"/>
      <c r="J137" s="48"/>
    </row>
    <row r="138" spans="1:10" ht="42.75" customHeight="1">
      <c r="A138" s="92">
        <f>IF('Данные к заполнению'!$B$26&gt;0,1,0)</f>
        <v>0</v>
      </c>
      <c r="B138" s="49"/>
      <c r="C138" s="339" t="s">
        <v>154</v>
      </c>
      <c r="D138" s="339"/>
      <c r="E138" s="46"/>
      <c r="F138" s="339" t="s">
        <v>155</v>
      </c>
      <c r="G138" s="339"/>
      <c r="H138" s="339"/>
      <c r="I138" s="339"/>
      <c r="J138" s="50"/>
    </row>
    <row r="139" spans="1:10" ht="15" customHeight="1">
      <c r="A139" s="92">
        <f>IF('Данные к заполнению'!$B$26&gt;0,1,0)</f>
        <v>0</v>
      </c>
      <c r="B139" s="340" t="s">
        <v>156</v>
      </c>
      <c r="C139" s="341"/>
      <c r="D139" s="341"/>
      <c r="E139" s="342" t="str">
        <f>$C$31</f>
        <v>«00» января 1900г.</v>
      </c>
      <c r="F139" s="342"/>
      <c r="G139" s="342"/>
      <c r="H139" s="342"/>
      <c r="I139" s="342"/>
      <c r="J139" s="342"/>
    </row>
    <row r="140" ht="15" collapsed="1">
      <c r="A140" s="92">
        <f>IF('Данные к заполнению'!$B$26&gt;0,1,0)</f>
        <v>0</v>
      </c>
    </row>
    <row r="141" ht="15">
      <c r="A141" s="92">
        <f>IF('Данные к заполнению'!$B$26&gt;0,1,0)</f>
        <v>0</v>
      </c>
    </row>
    <row r="142" ht="15">
      <c r="A142" s="92">
        <f>IF('Данные к заполнению'!$B$27&gt;0,1,0)</f>
        <v>0</v>
      </c>
    </row>
    <row r="143" ht="15">
      <c r="A143" s="92">
        <f>IF('Данные к заполнению'!$B$27&gt;0,1,0)</f>
        <v>0</v>
      </c>
    </row>
    <row r="144" spans="1:10" ht="15.75">
      <c r="A144" s="92">
        <f>IF('Данные к заполнению'!$B$27&gt;0,1,0)</f>
        <v>0</v>
      </c>
      <c r="B144" s="382" t="s">
        <v>130</v>
      </c>
      <c r="C144" s="382"/>
      <c r="D144" s="382"/>
      <c r="E144" s="382"/>
      <c r="F144" s="382"/>
      <c r="G144" s="382"/>
      <c r="H144" s="382"/>
      <c r="I144" s="382"/>
      <c r="J144" s="382"/>
    </row>
    <row r="145" spans="1:10" ht="15">
      <c r="A145" s="92">
        <f>IF('Данные к заполнению'!$B$27&gt;0,1,0)</f>
        <v>0</v>
      </c>
      <c r="B145" s="331" t="s">
        <v>131</v>
      </c>
      <c r="C145" s="331"/>
      <c r="D145" s="331"/>
      <c r="E145" s="331"/>
      <c r="F145" s="331"/>
      <c r="G145" s="331"/>
      <c r="H145" s="331"/>
      <c r="I145" s="331"/>
      <c r="J145" s="331"/>
    </row>
    <row r="146" spans="1:10" ht="15">
      <c r="A146" s="92">
        <f>IF('Данные к заполнению'!$B$27&gt;0,1,0)</f>
        <v>0</v>
      </c>
      <c r="B146" s="366" t="s">
        <v>132</v>
      </c>
      <c r="C146" s="366"/>
      <c r="D146" s="366"/>
      <c r="E146" s="373">
        <f>'Данные к заполнению'!C27</f>
        <v>0</v>
      </c>
      <c r="F146" s="383"/>
      <c r="G146" s="383"/>
      <c r="H146" s="383"/>
      <c r="I146" s="383"/>
      <c r="J146" s="374"/>
    </row>
    <row r="147" spans="1:10" ht="15">
      <c r="A147" s="92">
        <f>IF('Данные к заполнению'!$B$27&gt;0,1,0)</f>
        <v>0</v>
      </c>
      <c r="B147" s="375" t="s">
        <v>133</v>
      </c>
      <c r="C147" s="375"/>
      <c r="D147" s="375"/>
      <c r="E147" s="373">
        <f>'Данные к заполнению'!J27</f>
        <v>0</v>
      </c>
      <c r="F147" s="383"/>
      <c r="G147" s="383"/>
      <c r="H147" s="383"/>
      <c r="I147" s="383"/>
      <c r="J147" s="374"/>
    </row>
    <row r="148" spans="1:10" ht="15">
      <c r="A148" s="92">
        <f>IF('Данные к заполнению'!$B$27&gt;0,1,0)</f>
        <v>0</v>
      </c>
      <c r="B148" s="375" t="s">
        <v>134</v>
      </c>
      <c r="C148" s="375"/>
      <c r="D148" s="375"/>
      <c r="E148" s="375"/>
      <c r="F148" s="375"/>
      <c r="G148" s="375"/>
      <c r="H148" s="375"/>
      <c r="I148" s="373" t="s">
        <v>157</v>
      </c>
      <c r="J148" s="374"/>
    </row>
    <row r="149" spans="1:10" ht="15">
      <c r="A149" s="92">
        <f>IF('Данные к заполнению'!$B$27&gt;0,1,0)</f>
        <v>0</v>
      </c>
      <c r="B149" s="375" t="s">
        <v>135</v>
      </c>
      <c r="C149" s="375"/>
      <c r="D149" s="373">
        <f>'Данные к заполнению'!E27</f>
        <v>0</v>
      </c>
      <c r="E149" s="374"/>
      <c r="F149" s="375" t="s">
        <v>136</v>
      </c>
      <c r="G149" s="375"/>
      <c r="H149" s="376">
        <f>'Данные к заполнению'!H27</f>
        <v>0</v>
      </c>
      <c r="I149" s="383"/>
      <c r="J149" s="374"/>
    </row>
    <row r="150" spans="1:10" ht="15">
      <c r="A150" s="92">
        <f>IF('Данные к заполнению'!$B$27&gt;0,1,0)</f>
        <v>0</v>
      </c>
      <c r="B150" s="375" t="s">
        <v>137</v>
      </c>
      <c r="C150" s="375"/>
      <c r="D150" s="375"/>
      <c r="E150" s="379">
        <f>'Данные к заполнению'!F27</f>
        <v>0</v>
      </c>
      <c r="F150" s="380"/>
      <c r="G150" s="380"/>
      <c r="H150" s="380"/>
      <c r="I150" s="380"/>
      <c r="J150" s="381"/>
    </row>
    <row r="151" spans="1:10" ht="15">
      <c r="A151" s="92">
        <f>IF('Данные к заполнению'!$B$27&gt;0,1,0)</f>
        <v>0</v>
      </c>
      <c r="B151" s="363"/>
      <c r="C151" s="364"/>
      <c r="D151" s="364"/>
      <c r="E151" s="364"/>
      <c r="F151" s="364"/>
      <c r="G151" s="364"/>
      <c r="H151" s="364"/>
      <c r="I151" s="364"/>
      <c r="J151" s="365"/>
    </row>
    <row r="152" spans="1:10" ht="15">
      <c r="A152" s="92">
        <f>IF('Данные к заполнению'!$B$27&gt;0,1,0)</f>
        <v>0</v>
      </c>
      <c r="B152" s="331" t="s">
        <v>138</v>
      </c>
      <c r="C152" s="331"/>
      <c r="D152" s="331"/>
      <c r="E152" s="331"/>
      <c r="F152" s="331"/>
      <c r="G152" s="331"/>
      <c r="H152" s="331"/>
      <c r="I152" s="331"/>
      <c r="J152" s="331"/>
    </row>
    <row r="153" spans="1:10" ht="23.25" customHeight="1">
      <c r="A153" s="92">
        <f>IF('Данные к заполнению'!$B$27&gt;0,1,0)</f>
        <v>0</v>
      </c>
      <c r="B153" s="366" t="s">
        <v>139</v>
      </c>
      <c r="C153" s="366"/>
      <c r="D153" s="366"/>
      <c r="E153" s="361" t="s">
        <v>168</v>
      </c>
      <c r="F153" s="361"/>
      <c r="G153" s="361"/>
      <c r="H153" s="361"/>
      <c r="I153" s="361"/>
      <c r="J153" s="361"/>
    </row>
    <row r="154" spans="1:10" ht="23.25" customHeight="1">
      <c r="A154" s="92">
        <f>IF('Данные к заполнению'!$B$27&gt;0,1,0)</f>
        <v>0</v>
      </c>
      <c r="B154" s="367" t="s">
        <v>140</v>
      </c>
      <c r="C154" s="368"/>
      <c r="D154" s="369"/>
      <c r="E154" s="370" t="s">
        <v>141</v>
      </c>
      <c r="F154" s="371"/>
      <c r="G154" s="371"/>
      <c r="H154" s="371"/>
      <c r="I154" s="371"/>
      <c r="J154" s="372"/>
    </row>
    <row r="155" spans="1:10" ht="15">
      <c r="A155" s="92">
        <f>IF('Данные к заполнению'!$B$27&gt;0,1,0)</f>
        <v>0</v>
      </c>
      <c r="B155" s="343"/>
      <c r="C155" s="344"/>
      <c r="D155" s="344"/>
      <c r="E155" s="344"/>
      <c r="F155" s="344"/>
      <c r="G155" s="344"/>
      <c r="H155" s="344"/>
      <c r="I155" s="344"/>
      <c r="J155" s="345"/>
    </row>
    <row r="156" spans="1:10" ht="69" customHeight="1">
      <c r="A156" s="92">
        <f>IF('Данные к заполнению'!$B$27&gt;0,1,0)</f>
        <v>0</v>
      </c>
      <c r="B156" s="346" t="s">
        <v>142</v>
      </c>
      <c r="C156" s="347"/>
      <c r="D156" s="348"/>
      <c r="E156" s="361" t="s">
        <v>143</v>
      </c>
      <c r="F156" s="361"/>
      <c r="G156" s="361"/>
      <c r="H156" s="361"/>
      <c r="I156" s="361"/>
      <c r="J156" s="361"/>
    </row>
    <row r="157" spans="1:10" ht="15">
      <c r="A157" s="92">
        <f>IF('Данные к заполнению'!$B$27&gt;0,1,0)</f>
        <v>0</v>
      </c>
      <c r="B157" s="340"/>
      <c r="C157" s="341"/>
      <c r="D157" s="341"/>
      <c r="E157" s="341"/>
      <c r="F157" s="341"/>
      <c r="G157" s="341"/>
      <c r="H157" s="341"/>
      <c r="I157" s="341"/>
      <c r="J157" s="362"/>
    </row>
    <row r="158" spans="1:10" ht="66.75" customHeight="1">
      <c r="A158" s="92">
        <f>IF('Данные к заполнению'!$B$27&gt;0,1,0)</f>
        <v>0</v>
      </c>
      <c r="B158" s="346" t="s">
        <v>144</v>
      </c>
      <c r="C158" s="347"/>
      <c r="D158" s="348"/>
      <c r="E158" s="349" t="s">
        <v>145</v>
      </c>
      <c r="F158" s="350"/>
      <c r="G158" s="350"/>
      <c r="H158" s="350"/>
      <c r="I158" s="350"/>
      <c r="J158" s="351"/>
    </row>
    <row r="159" spans="1:10" ht="15">
      <c r="A159" s="92">
        <f>IF('Данные к заполнению'!$B$27&gt;0,1,0)</f>
        <v>0</v>
      </c>
      <c r="B159" s="356"/>
      <c r="C159" s="357"/>
      <c r="D159" s="357"/>
      <c r="E159" s="357"/>
      <c r="F159" s="357"/>
      <c r="G159" s="357"/>
      <c r="H159" s="357"/>
      <c r="I159" s="357"/>
      <c r="J159" s="358"/>
    </row>
    <row r="160" spans="1:10" ht="62.25" customHeight="1">
      <c r="A160" s="92">
        <f>IF('Данные к заполнению'!$B$27&gt;0,1,0)</f>
        <v>0</v>
      </c>
      <c r="B160" s="346" t="s">
        <v>146</v>
      </c>
      <c r="C160" s="359"/>
      <c r="D160" s="360"/>
      <c r="E160" s="361" t="s">
        <v>147</v>
      </c>
      <c r="F160" s="361"/>
      <c r="G160" s="361"/>
      <c r="H160" s="361"/>
      <c r="I160" s="361"/>
      <c r="J160" s="361"/>
    </row>
    <row r="161" spans="1:10" ht="15">
      <c r="A161" s="92">
        <f>IF('Данные к заполнению'!$B$27&gt;0,1,0)</f>
        <v>0</v>
      </c>
      <c r="B161" s="343"/>
      <c r="C161" s="344"/>
      <c r="D161" s="344"/>
      <c r="E161" s="344"/>
      <c r="F161" s="344"/>
      <c r="G161" s="344"/>
      <c r="H161" s="344"/>
      <c r="I161" s="344"/>
      <c r="J161" s="345"/>
    </row>
    <row r="162" spans="1:10" ht="75.75" customHeight="1">
      <c r="A162" s="92">
        <f>IF('Данные к заполнению'!$B$27&gt;0,1,0)</f>
        <v>0</v>
      </c>
      <c r="B162" s="346" t="s">
        <v>148</v>
      </c>
      <c r="C162" s="347"/>
      <c r="D162" s="348"/>
      <c r="E162" s="349" t="s">
        <v>149</v>
      </c>
      <c r="F162" s="350"/>
      <c r="G162" s="350"/>
      <c r="H162" s="350"/>
      <c r="I162" s="350"/>
      <c r="J162" s="351"/>
    </row>
    <row r="163" spans="1:10" ht="15">
      <c r="A163" s="92">
        <f>IF('Данные к заполнению'!$B$27&gt;0,1,0)</f>
        <v>0</v>
      </c>
      <c r="B163" s="343"/>
      <c r="C163" s="344"/>
      <c r="D163" s="344"/>
      <c r="E163" s="344"/>
      <c r="F163" s="344"/>
      <c r="G163" s="344"/>
      <c r="H163" s="344"/>
      <c r="I163" s="344"/>
      <c r="J163" s="345"/>
    </row>
    <row r="164" spans="1:10" ht="51" customHeight="1">
      <c r="A164" s="92">
        <f>IF('Данные к заполнению'!$B$27&gt;0,1,0)</f>
        <v>0</v>
      </c>
      <c r="B164" s="346" t="s">
        <v>150</v>
      </c>
      <c r="C164" s="347"/>
      <c r="D164" s="348"/>
      <c r="E164" s="349" t="s">
        <v>151</v>
      </c>
      <c r="F164" s="350"/>
      <c r="G164" s="350"/>
      <c r="H164" s="350"/>
      <c r="I164" s="350"/>
      <c r="J164" s="351"/>
    </row>
    <row r="165" spans="1:10" ht="15">
      <c r="A165" s="92">
        <f>IF('Данные к заполнению'!$B$27&gt;0,1,0)</f>
        <v>0</v>
      </c>
      <c r="B165" s="352"/>
      <c r="C165" s="353"/>
      <c r="D165" s="353"/>
      <c r="E165" s="353"/>
      <c r="F165" s="353"/>
      <c r="G165" s="353"/>
      <c r="H165" s="353"/>
      <c r="I165" s="353"/>
      <c r="J165" s="354"/>
    </row>
    <row r="166" spans="1:10" ht="60" customHeight="1">
      <c r="A166" s="92">
        <f>IF('Данные к заполнению'!$B$27&gt;0,1,0)</f>
        <v>0</v>
      </c>
      <c r="B166" s="355" t="s">
        <v>152</v>
      </c>
      <c r="C166" s="355"/>
      <c r="D166" s="355"/>
      <c r="E166" s="349" t="s">
        <v>153</v>
      </c>
      <c r="F166" s="350"/>
      <c r="G166" s="350"/>
      <c r="H166" s="350"/>
      <c r="I166" s="350"/>
      <c r="J166" s="351"/>
    </row>
    <row r="167" spans="1:10" ht="15">
      <c r="A167" s="92">
        <f>IF('Данные к заполнению'!$B$27&gt;0,1,0)</f>
        <v>0</v>
      </c>
      <c r="B167" s="331"/>
      <c r="C167" s="331"/>
      <c r="D167" s="331"/>
      <c r="E167" s="331"/>
      <c r="F167" s="331"/>
      <c r="G167" s="331"/>
      <c r="H167" s="331"/>
      <c r="I167" s="331"/>
      <c r="J167" s="331"/>
    </row>
    <row r="168" spans="1:10" ht="15">
      <c r="A168" s="92">
        <f>IF('Данные к заполнению'!$B$27&gt;0,1,0)</f>
        <v>0</v>
      </c>
      <c r="B168" s="332" t="str">
        <f>"Я, "&amp;'Данные к заполнению'!C27&amp;",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168" s="333"/>
      <c r="D168" s="333"/>
      <c r="E168" s="333"/>
      <c r="F168" s="333"/>
      <c r="G168" s="333"/>
      <c r="H168" s="333"/>
      <c r="I168" s="333"/>
      <c r="J168" s="334"/>
    </row>
    <row r="169" spans="1:10" ht="15">
      <c r="A169" s="92">
        <f>IF('Данные к заполнению'!$B$27&gt;0,1,0)</f>
        <v>0</v>
      </c>
      <c r="B169" s="335"/>
      <c r="C169" s="336"/>
      <c r="D169" s="336"/>
      <c r="E169" s="336"/>
      <c r="F169" s="336"/>
      <c r="G169" s="336"/>
      <c r="H169" s="336"/>
      <c r="I169" s="336"/>
      <c r="J169" s="337"/>
    </row>
    <row r="170" spans="1:10" ht="15">
      <c r="A170" s="92">
        <f>IF('Данные к заполнению'!$B$27&gt;0,1,0)</f>
        <v>0</v>
      </c>
      <c r="B170" s="335"/>
      <c r="C170" s="336"/>
      <c r="D170" s="336"/>
      <c r="E170" s="336"/>
      <c r="F170" s="336"/>
      <c r="G170" s="336"/>
      <c r="H170" s="336"/>
      <c r="I170" s="336"/>
      <c r="J170" s="337"/>
    </row>
    <row r="171" spans="1:10" ht="15">
      <c r="A171" s="92">
        <f>IF('Данные к заполнению'!$B$27&gt;0,1,0)</f>
        <v>0</v>
      </c>
      <c r="B171" s="335"/>
      <c r="C171" s="336"/>
      <c r="D171" s="336"/>
      <c r="E171" s="336"/>
      <c r="F171" s="336"/>
      <c r="G171" s="336"/>
      <c r="H171" s="336"/>
      <c r="I171" s="336"/>
      <c r="J171" s="337"/>
    </row>
    <row r="172" spans="1:10" ht="15">
      <c r="A172" s="92">
        <f>IF('Данные к заполнению'!$B$27&gt;0,1,0)</f>
        <v>0</v>
      </c>
      <c r="B172" s="45"/>
      <c r="C172" s="46"/>
      <c r="D172" s="46"/>
      <c r="E172" s="47"/>
      <c r="F172" s="338">
        <f>'Данные к заполнению'!C27</f>
        <v>0</v>
      </c>
      <c r="G172" s="338"/>
      <c r="H172" s="338"/>
      <c r="I172" s="338"/>
      <c r="J172" s="48"/>
    </row>
    <row r="173" spans="1:10" ht="42" customHeight="1">
      <c r="A173" s="92">
        <f>IF('Данные к заполнению'!$B$27&gt;0,1,0)</f>
        <v>0</v>
      </c>
      <c r="B173" s="49"/>
      <c r="C173" s="339" t="s">
        <v>154</v>
      </c>
      <c r="D173" s="339"/>
      <c r="E173" s="46"/>
      <c r="F173" s="339" t="s">
        <v>155</v>
      </c>
      <c r="G173" s="339"/>
      <c r="H173" s="339"/>
      <c r="I173" s="339"/>
      <c r="J173" s="50"/>
    </row>
    <row r="174" spans="1:10" ht="15" customHeight="1">
      <c r="A174" s="92">
        <f>IF('Данные к заполнению'!$B$27&gt;0,1,0)</f>
        <v>0</v>
      </c>
      <c r="B174" s="340" t="s">
        <v>156</v>
      </c>
      <c r="C174" s="341"/>
      <c r="D174" s="341"/>
      <c r="E174" s="342" t="str">
        <f>$C$31</f>
        <v>«00» января 1900г.</v>
      </c>
      <c r="F174" s="342"/>
      <c r="G174" s="342"/>
      <c r="H174" s="342"/>
      <c r="I174" s="342"/>
      <c r="J174" s="342"/>
    </row>
    <row r="175" ht="15">
      <c r="A175" s="92">
        <f>IF('Данные к заполнению'!$B$27&gt;0,1,0)</f>
        <v>0</v>
      </c>
    </row>
    <row r="176" ht="15">
      <c r="A176" s="92">
        <f>IF('Данные к заполнению'!$B$27&gt;0,1,0)</f>
        <v>0</v>
      </c>
    </row>
    <row r="177" ht="15">
      <c r="A177" s="92">
        <f>IF('Данные к заполнению'!$B$27&gt;0,1,0)</f>
        <v>0</v>
      </c>
    </row>
    <row r="178" ht="15">
      <c r="A178" s="92">
        <f>IF('Данные к заполнению'!$B$28&gt;0,1,0)</f>
        <v>0</v>
      </c>
    </row>
    <row r="179" ht="15">
      <c r="A179" s="92">
        <f>IF('Данные к заполнению'!$B$28&gt;0,1,0)</f>
        <v>0</v>
      </c>
    </row>
    <row r="180" spans="1:10" ht="15.75">
      <c r="A180" s="92">
        <f>IF('Данные к заполнению'!$B$28&gt;0,1,0)</f>
        <v>0</v>
      </c>
      <c r="B180" s="382" t="s">
        <v>130</v>
      </c>
      <c r="C180" s="382"/>
      <c r="D180" s="382"/>
      <c r="E180" s="382"/>
      <c r="F180" s="382"/>
      <c r="G180" s="382"/>
      <c r="H180" s="382"/>
      <c r="I180" s="382"/>
      <c r="J180" s="382"/>
    </row>
    <row r="181" spans="1:10" ht="15">
      <c r="A181" s="92">
        <f>IF('Данные к заполнению'!$B$28&gt;0,1,0)</f>
        <v>0</v>
      </c>
      <c r="B181" s="331" t="s">
        <v>131</v>
      </c>
      <c r="C181" s="331"/>
      <c r="D181" s="331"/>
      <c r="E181" s="331"/>
      <c r="F181" s="331"/>
      <c r="G181" s="331"/>
      <c r="H181" s="331"/>
      <c r="I181" s="331"/>
      <c r="J181" s="331"/>
    </row>
    <row r="182" spans="1:10" ht="15">
      <c r="A182" s="92">
        <f>IF('Данные к заполнению'!$B$28&gt;0,1,0)</f>
        <v>0</v>
      </c>
      <c r="B182" s="366" t="s">
        <v>132</v>
      </c>
      <c r="C182" s="366"/>
      <c r="D182" s="366"/>
      <c r="E182" s="373">
        <f>'Данные к заполнению'!C28</f>
        <v>0</v>
      </c>
      <c r="F182" s="383"/>
      <c r="G182" s="383"/>
      <c r="H182" s="383"/>
      <c r="I182" s="383"/>
      <c r="J182" s="374"/>
    </row>
    <row r="183" spans="1:10" ht="15">
      <c r="A183" s="92">
        <f>IF('Данные к заполнению'!$B$28&gt;0,1,0)</f>
        <v>0</v>
      </c>
      <c r="B183" s="375" t="s">
        <v>133</v>
      </c>
      <c r="C183" s="375"/>
      <c r="D183" s="375"/>
      <c r="E183" s="373">
        <f>'Данные к заполнению'!J28</f>
        <v>0</v>
      </c>
      <c r="F183" s="383"/>
      <c r="G183" s="383"/>
      <c r="H183" s="383"/>
      <c r="I183" s="383"/>
      <c r="J183" s="374"/>
    </row>
    <row r="184" spans="1:10" ht="15">
      <c r="A184" s="92">
        <f>IF('Данные к заполнению'!$B$28&gt;0,1,0)</f>
        <v>0</v>
      </c>
      <c r="B184" s="375" t="s">
        <v>134</v>
      </c>
      <c r="C184" s="375"/>
      <c r="D184" s="375"/>
      <c r="E184" s="375"/>
      <c r="F184" s="375"/>
      <c r="G184" s="375"/>
      <c r="H184" s="375"/>
      <c r="I184" s="373" t="s">
        <v>157</v>
      </c>
      <c r="J184" s="374"/>
    </row>
    <row r="185" spans="1:10" ht="15">
      <c r="A185" s="92">
        <f>IF('Данные к заполнению'!$B$28&gt;0,1,0)</f>
        <v>0</v>
      </c>
      <c r="B185" s="375" t="s">
        <v>135</v>
      </c>
      <c r="C185" s="375"/>
      <c r="D185" s="373">
        <f>'Данные к заполнению'!E28</f>
        <v>0</v>
      </c>
      <c r="E185" s="374"/>
      <c r="F185" s="375" t="s">
        <v>136</v>
      </c>
      <c r="G185" s="375"/>
      <c r="H185" s="376">
        <f>'Данные к заполнению'!H28</f>
        <v>0</v>
      </c>
      <c r="I185" s="383"/>
      <c r="J185" s="374"/>
    </row>
    <row r="186" spans="1:10" ht="15">
      <c r="A186" s="92">
        <f>IF('Данные к заполнению'!$B$28&gt;0,1,0)</f>
        <v>0</v>
      </c>
      <c r="B186" s="375" t="s">
        <v>137</v>
      </c>
      <c r="C186" s="375"/>
      <c r="D186" s="375"/>
      <c r="E186" s="379">
        <f>'Данные к заполнению'!F28</f>
        <v>0</v>
      </c>
      <c r="F186" s="380"/>
      <c r="G186" s="380"/>
      <c r="H186" s="380"/>
      <c r="I186" s="380"/>
      <c r="J186" s="381"/>
    </row>
    <row r="187" spans="1:10" ht="15">
      <c r="A187" s="92">
        <f>IF('Данные к заполнению'!$B$28&gt;0,1,0)</f>
        <v>0</v>
      </c>
      <c r="B187" s="363"/>
      <c r="C187" s="364"/>
      <c r="D187" s="364"/>
      <c r="E187" s="364"/>
      <c r="F187" s="364"/>
      <c r="G187" s="364"/>
      <c r="H187" s="364"/>
      <c r="I187" s="364"/>
      <c r="J187" s="365"/>
    </row>
    <row r="188" spans="1:10" ht="15">
      <c r="A188" s="92">
        <f>IF('Данные к заполнению'!$B$28&gt;0,1,0)</f>
        <v>0</v>
      </c>
      <c r="B188" s="331" t="s">
        <v>138</v>
      </c>
      <c r="C188" s="331"/>
      <c r="D188" s="331"/>
      <c r="E188" s="331"/>
      <c r="F188" s="331"/>
      <c r="G188" s="331"/>
      <c r="H188" s="331"/>
      <c r="I188" s="331"/>
      <c r="J188" s="331"/>
    </row>
    <row r="189" spans="1:10" ht="30" customHeight="1">
      <c r="A189" s="92">
        <f>IF('Данные к заполнению'!$B$28&gt;0,1,0)</f>
        <v>0</v>
      </c>
      <c r="B189" s="366" t="s">
        <v>139</v>
      </c>
      <c r="C189" s="366"/>
      <c r="D189" s="366"/>
      <c r="E189" s="361" t="s">
        <v>168</v>
      </c>
      <c r="F189" s="361"/>
      <c r="G189" s="361"/>
      <c r="H189" s="361"/>
      <c r="I189" s="361"/>
      <c r="J189" s="361"/>
    </row>
    <row r="190" spans="1:10" ht="23.25" customHeight="1">
      <c r="A190" s="92">
        <f>IF('Данные к заполнению'!$B$28&gt;0,1,0)</f>
        <v>0</v>
      </c>
      <c r="B190" s="367" t="s">
        <v>140</v>
      </c>
      <c r="C190" s="368"/>
      <c r="D190" s="369"/>
      <c r="E190" s="370" t="s">
        <v>141</v>
      </c>
      <c r="F190" s="371"/>
      <c r="G190" s="371"/>
      <c r="H190" s="371"/>
      <c r="I190" s="371"/>
      <c r="J190" s="372"/>
    </row>
    <row r="191" spans="1:10" ht="15">
      <c r="A191" s="92">
        <f>IF('Данные к заполнению'!$B$28&gt;0,1,0)</f>
        <v>0</v>
      </c>
      <c r="B191" s="343"/>
      <c r="C191" s="344"/>
      <c r="D191" s="344"/>
      <c r="E191" s="344"/>
      <c r="F191" s="344"/>
      <c r="G191" s="344"/>
      <c r="H191" s="344"/>
      <c r="I191" s="344"/>
      <c r="J191" s="345"/>
    </row>
    <row r="192" spans="1:10" ht="77.25" customHeight="1">
      <c r="A192" s="92">
        <f>IF('Данные к заполнению'!$B$28&gt;0,1,0)</f>
        <v>0</v>
      </c>
      <c r="B192" s="346" t="s">
        <v>142</v>
      </c>
      <c r="C192" s="347"/>
      <c r="D192" s="348"/>
      <c r="E192" s="361" t="s">
        <v>143</v>
      </c>
      <c r="F192" s="361"/>
      <c r="G192" s="361"/>
      <c r="H192" s="361"/>
      <c r="I192" s="361"/>
      <c r="J192" s="361"/>
    </row>
    <row r="193" spans="1:10" ht="15">
      <c r="A193" s="92">
        <f>IF('Данные к заполнению'!$B$28&gt;0,1,0)</f>
        <v>0</v>
      </c>
      <c r="B193" s="340"/>
      <c r="C193" s="341"/>
      <c r="D193" s="341"/>
      <c r="E193" s="341"/>
      <c r="F193" s="341"/>
      <c r="G193" s="341"/>
      <c r="H193" s="341"/>
      <c r="I193" s="341"/>
      <c r="J193" s="362"/>
    </row>
    <row r="194" spans="1:10" ht="72.75" customHeight="1">
      <c r="A194" s="92">
        <f>IF('Данные к заполнению'!$B$28&gt;0,1,0)</f>
        <v>0</v>
      </c>
      <c r="B194" s="346" t="s">
        <v>144</v>
      </c>
      <c r="C194" s="347"/>
      <c r="D194" s="348"/>
      <c r="E194" s="349" t="s">
        <v>145</v>
      </c>
      <c r="F194" s="350"/>
      <c r="G194" s="350"/>
      <c r="H194" s="350"/>
      <c r="I194" s="350"/>
      <c r="J194" s="351"/>
    </row>
    <row r="195" spans="1:10" ht="15">
      <c r="A195" s="92">
        <f>IF('Данные к заполнению'!$B$28&gt;0,1,0)</f>
        <v>0</v>
      </c>
      <c r="B195" s="356"/>
      <c r="C195" s="357"/>
      <c r="D195" s="357"/>
      <c r="E195" s="357"/>
      <c r="F195" s="357"/>
      <c r="G195" s="357"/>
      <c r="H195" s="357"/>
      <c r="I195" s="357"/>
      <c r="J195" s="358"/>
    </row>
    <row r="196" spans="1:10" ht="64.5" customHeight="1">
      <c r="A196" s="92">
        <f>IF('Данные к заполнению'!$B$28&gt;0,1,0)</f>
        <v>0</v>
      </c>
      <c r="B196" s="346" t="s">
        <v>146</v>
      </c>
      <c r="C196" s="359"/>
      <c r="D196" s="360"/>
      <c r="E196" s="361" t="s">
        <v>147</v>
      </c>
      <c r="F196" s="361"/>
      <c r="G196" s="361"/>
      <c r="H196" s="361"/>
      <c r="I196" s="361"/>
      <c r="J196" s="361"/>
    </row>
    <row r="197" spans="1:10" ht="15">
      <c r="A197" s="92">
        <f>IF('Данные к заполнению'!$B$28&gt;0,1,0)</f>
        <v>0</v>
      </c>
      <c r="B197" s="343"/>
      <c r="C197" s="344"/>
      <c r="D197" s="344"/>
      <c r="E197" s="344"/>
      <c r="F197" s="344"/>
      <c r="G197" s="344"/>
      <c r="H197" s="344"/>
      <c r="I197" s="344"/>
      <c r="J197" s="345"/>
    </row>
    <row r="198" spans="1:10" ht="67.5" customHeight="1">
      <c r="A198" s="92">
        <f>IF('Данные к заполнению'!$B$28&gt;0,1,0)</f>
        <v>0</v>
      </c>
      <c r="B198" s="346" t="s">
        <v>148</v>
      </c>
      <c r="C198" s="347"/>
      <c r="D198" s="348"/>
      <c r="E198" s="349" t="s">
        <v>149</v>
      </c>
      <c r="F198" s="350"/>
      <c r="G198" s="350"/>
      <c r="H198" s="350"/>
      <c r="I198" s="350"/>
      <c r="J198" s="351"/>
    </row>
    <row r="199" spans="1:10" ht="15">
      <c r="A199" s="92">
        <f>IF('Данные к заполнению'!$B$28&gt;0,1,0)</f>
        <v>0</v>
      </c>
      <c r="B199" s="343"/>
      <c r="C199" s="344"/>
      <c r="D199" s="344"/>
      <c r="E199" s="344"/>
      <c r="F199" s="344"/>
      <c r="G199" s="344"/>
      <c r="H199" s="344"/>
      <c r="I199" s="344"/>
      <c r="J199" s="345"/>
    </row>
    <row r="200" spans="1:10" ht="48" customHeight="1">
      <c r="A200" s="92">
        <f>IF('Данные к заполнению'!$B$28&gt;0,1,0)</f>
        <v>0</v>
      </c>
      <c r="B200" s="346" t="s">
        <v>150</v>
      </c>
      <c r="C200" s="347"/>
      <c r="D200" s="348"/>
      <c r="E200" s="349" t="s">
        <v>151</v>
      </c>
      <c r="F200" s="350"/>
      <c r="G200" s="350"/>
      <c r="H200" s="350"/>
      <c r="I200" s="350"/>
      <c r="J200" s="351"/>
    </row>
    <row r="201" spans="1:10" ht="15">
      <c r="A201" s="92">
        <f>IF('Данные к заполнению'!$B$28&gt;0,1,0)</f>
        <v>0</v>
      </c>
      <c r="B201" s="352"/>
      <c r="C201" s="353"/>
      <c r="D201" s="353"/>
      <c r="E201" s="353"/>
      <c r="F201" s="353"/>
      <c r="G201" s="353"/>
      <c r="H201" s="353"/>
      <c r="I201" s="353"/>
      <c r="J201" s="354"/>
    </row>
    <row r="202" spans="1:10" ht="55.5" customHeight="1">
      <c r="A202" s="92">
        <f>IF('Данные к заполнению'!$B$28&gt;0,1,0)</f>
        <v>0</v>
      </c>
      <c r="B202" s="355" t="s">
        <v>152</v>
      </c>
      <c r="C202" s="355"/>
      <c r="D202" s="355"/>
      <c r="E202" s="349" t="s">
        <v>153</v>
      </c>
      <c r="F202" s="350"/>
      <c r="G202" s="350"/>
      <c r="H202" s="350"/>
      <c r="I202" s="350"/>
      <c r="J202" s="351"/>
    </row>
    <row r="203" spans="1:10" ht="15">
      <c r="A203" s="92">
        <f>IF('Данные к заполнению'!$B$28&gt;0,1,0)</f>
        <v>0</v>
      </c>
      <c r="B203" s="331"/>
      <c r="C203" s="331"/>
      <c r="D203" s="331"/>
      <c r="E203" s="331"/>
      <c r="F203" s="331"/>
      <c r="G203" s="331"/>
      <c r="H203" s="331"/>
      <c r="I203" s="331"/>
      <c r="J203" s="331"/>
    </row>
    <row r="204" spans="1:10" ht="15">
      <c r="A204" s="92">
        <f>IF('Данные к заполнению'!$B$28&gt;0,1,0)</f>
        <v>0</v>
      </c>
      <c r="B204" s="332" t="str">
        <f>"Я, "&amp;'Данные к заполнению'!C28&amp;",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204" s="333"/>
      <c r="D204" s="333"/>
      <c r="E204" s="333"/>
      <c r="F204" s="333"/>
      <c r="G204" s="333"/>
      <c r="H204" s="333"/>
      <c r="I204" s="333"/>
      <c r="J204" s="334"/>
    </row>
    <row r="205" spans="1:10" ht="15">
      <c r="A205" s="92">
        <f>IF('Данные к заполнению'!$B$28&gt;0,1,0)</f>
        <v>0</v>
      </c>
      <c r="B205" s="335"/>
      <c r="C205" s="336"/>
      <c r="D205" s="336"/>
      <c r="E205" s="336"/>
      <c r="F205" s="336"/>
      <c r="G205" s="336"/>
      <c r="H205" s="336"/>
      <c r="I205" s="336"/>
      <c r="J205" s="337"/>
    </row>
    <row r="206" spans="1:10" ht="15">
      <c r="A206" s="92">
        <f>IF('Данные к заполнению'!$B$28&gt;0,1,0)</f>
        <v>0</v>
      </c>
      <c r="B206" s="335"/>
      <c r="C206" s="336"/>
      <c r="D206" s="336"/>
      <c r="E206" s="336"/>
      <c r="F206" s="336"/>
      <c r="G206" s="336"/>
      <c r="H206" s="336"/>
      <c r="I206" s="336"/>
      <c r="J206" s="337"/>
    </row>
    <row r="207" spans="1:10" ht="15">
      <c r="A207" s="92">
        <f>IF('Данные к заполнению'!$B$28&gt;0,1,0)</f>
        <v>0</v>
      </c>
      <c r="B207" s="335"/>
      <c r="C207" s="336"/>
      <c r="D207" s="336"/>
      <c r="E207" s="336"/>
      <c r="F207" s="336"/>
      <c r="G207" s="336"/>
      <c r="H207" s="336"/>
      <c r="I207" s="336"/>
      <c r="J207" s="337"/>
    </row>
    <row r="208" spans="1:10" ht="15">
      <c r="A208" s="92">
        <f>IF('Данные к заполнению'!$B$28&gt;0,1,0)</f>
        <v>0</v>
      </c>
      <c r="B208" s="45"/>
      <c r="C208" s="46"/>
      <c r="D208" s="46"/>
      <c r="E208" s="47"/>
      <c r="F208" s="338">
        <f>'Данные к заполнению'!C28</f>
        <v>0</v>
      </c>
      <c r="G208" s="338"/>
      <c r="H208" s="338"/>
      <c r="I208" s="338"/>
      <c r="J208" s="48"/>
    </row>
    <row r="209" spans="1:10" ht="36.75" customHeight="1">
      <c r="A209" s="92">
        <f>IF('Данные к заполнению'!$B$28&gt;0,1,0)</f>
        <v>0</v>
      </c>
      <c r="B209" s="49"/>
      <c r="C209" s="339" t="s">
        <v>154</v>
      </c>
      <c r="D209" s="339"/>
      <c r="E209" s="46"/>
      <c r="F209" s="339" t="s">
        <v>155</v>
      </c>
      <c r="G209" s="339"/>
      <c r="H209" s="339"/>
      <c r="I209" s="339"/>
      <c r="J209" s="50"/>
    </row>
    <row r="210" spans="1:10" ht="15" customHeight="1">
      <c r="A210" s="92">
        <f>IF('Данные к заполнению'!$B$28&gt;0,1,0)</f>
        <v>0</v>
      </c>
      <c r="B210" s="340" t="s">
        <v>156</v>
      </c>
      <c r="C210" s="341"/>
      <c r="D210" s="341"/>
      <c r="E210" s="342" t="str">
        <f>$C$31</f>
        <v>«00» января 1900г.</v>
      </c>
      <c r="F210" s="342"/>
      <c r="G210" s="342"/>
      <c r="H210" s="342"/>
      <c r="I210" s="342"/>
      <c r="J210" s="342"/>
    </row>
    <row r="211" ht="15">
      <c r="A211" s="92">
        <f>IF('Данные к заполнению'!$B$28&gt;0,1,0)</f>
        <v>0</v>
      </c>
    </row>
    <row r="212" ht="15">
      <c r="A212" s="92">
        <f>IF('Данные к заполнению'!$B$28&gt;0,1,0)</f>
        <v>0</v>
      </c>
    </row>
    <row r="213" ht="15">
      <c r="A213" s="92">
        <f>IF('Данные к заполнению'!$B$28&gt;0,1,0)</f>
        <v>0</v>
      </c>
    </row>
    <row r="214" ht="15">
      <c r="A214" s="92">
        <f>IF('Данные к заполнению'!$B$29&gt;0,1,0)</f>
        <v>0</v>
      </c>
    </row>
    <row r="215" ht="15">
      <c r="A215" s="92">
        <f>IF('Данные к заполнению'!$B$29&gt;0,1,0)</f>
        <v>0</v>
      </c>
    </row>
    <row r="216" spans="1:10" ht="15.75">
      <c r="A216" s="92">
        <f>IF('Данные к заполнению'!$B$29&gt;0,1,0)</f>
        <v>0</v>
      </c>
      <c r="B216" s="382" t="s">
        <v>130</v>
      </c>
      <c r="C216" s="382"/>
      <c r="D216" s="382"/>
      <c r="E216" s="382"/>
      <c r="F216" s="382"/>
      <c r="G216" s="382"/>
      <c r="H216" s="382"/>
      <c r="I216" s="382"/>
      <c r="J216" s="382"/>
    </row>
    <row r="217" spans="1:10" ht="15">
      <c r="A217" s="92">
        <f>IF('Данные к заполнению'!$B$29&gt;0,1,0)</f>
        <v>0</v>
      </c>
      <c r="B217" s="331" t="s">
        <v>131</v>
      </c>
      <c r="C217" s="331"/>
      <c r="D217" s="331"/>
      <c r="E217" s="331"/>
      <c r="F217" s="331"/>
      <c r="G217" s="331"/>
      <c r="H217" s="331"/>
      <c r="I217" s="331"/>
      <c r="J217" s="331"/>
    </row>
    <row r="218" spans="1:10" ht="15">
      <c r="A218" s="92">
        <f>IF('Данные к заполнению'!$B$29&gt;0,1,0)</f>
        <v>0</v>
      </c>
      <c r="B218" s="366" t="s">
        <v>132</v>
      </c>
      <c r="C218" s="366"/>
      <c r="D218" s="366"/>
      <c r="E218" s="373">
        <f>'Данные к заполнению'!C29</f>
        <v>0</v>
      </c>
      <c r="F218" s="383"/>
      <c r="G218" s="383"/>
      <c r="H218" s="383"/>
      <c r="I218" s="383"/>
      <c r="J218" s="374"/>
    </row>
    <row r="219" spans="1:10" ht="15">
      <c r="A219" s="92">
        <f>IF('Данные к заполнению'!$B$29&gt;0,1,0)</f>
        <v>0</v>
      </c>
      <c r="B219" s="375" t="s">
        <v>133</v>
      </c>
      <c r="C219" s="375"/>
      <c r="D219" s="375"/>
      <c r="E219" s="373">
        <f>'Данные к заполнению'!J29</f>
        <v>0</v>
      </c>
      <c r="F219" s="383"/>
      <c r="G219" s="383"/>
      <c r="H219" s="383"/>
      <c r="I219" s="383"/>
      <c r="J219" s="374"/>
    </row>
    <row r="220" spans="1:10" ht="15">
      <c r="A220" s="92">
        <f>IF('Данные к заполнению'!$B$29&gt;0,1,0)</f>
        <v>0</v>
      </c>
      <c r="B220" s="375" t="s">
        <v>134</v>
      </c>
      <c r="C220" s="375"/>
      <c r="D220" s="375"/>
      <c r="E220" s="375"/>
      <c r="F220" s="375"/>
      <c r="G220" s="375"/>
      <c r="H220" s="375"/>
      <c r="I220" s="373" t="s">
        <v>157</v>
      </c>
      <c r="J220" s="374"/>
    </row>
    <row r="221" spans="1:10" ht="15">
      <c r="A221" s="92">
        <f>IF('Данные к заполнению'!$B$29&gt;0,1,0)</f>
        <v>0</v>
      </c>
      <c r="B221" s="375" t="s">
        <v>135</v>
      </c>
      <c r="C221" s="375"/>
      <c r="D221" s="373">
        <f>'Данные к заполнению'!E29</f>
        <v>0</v>
      </c>
      <c r="E221" s="374"/>
      <c r="F221" s="375" t="s">
        <v>136</v>
      </c>
      <c r="G221" s="375"/>
      <c r="H221" s="376">
        <f>'Данные к заполнению'!H29</f>
        <v>0</v>
      </c>
      <c r="I221" s="383"/>
      <c r="J221" s="374"/>
    </row>
    <row r="222" spans="1:10" ht="15">
      <c r="A222" s="92">
        <f>IF('Данные к заполнению'!$B$29&gt;0,1,0)</f>
        <v>0</v>
      </c>
      <c r="B222" s="375" t="s">
        <v>137</v>
      </c>
      <c r="C222" s="375"/>
      <c r="D222" s="375"/>
      <c r="E222" s="379">
        <f>'Данные к заполнению'!F29</f>
        <v>0</v>
      </c>
      <c r="F222" s="380"/>
      <c r="G222" s="380"/>
      <c r="H222" s="380"/>
      <c r="I222" s="380"/>
      <c r="J222" s="381"/>
    </row>
    <row r="223" spans="1:10" ht="15">
      <c r="A223" s="92">
        <f>IF('Данные к заполнению'!$B$29&gt;0,1,0)</f>
        <v>0</v>
      </c>
      <c r="B223" s="363"/>
      <c r="C223" s="364"/>
      <c r="D223" s="364"/>
      <c r="E223" s="364"/>
      <c r="F223" s="364"/>
      <c r="G223" s="364"/>
      <c r="H223" s="364"/>
      <c r="I223" s="364"/>
      <c r="J223" s="365"/>
    </row>
    <row r="224" spans="1:10" ht="15">
      <c r="A224" s="92">
        <f>IF('Данные к заполнению'!$B$29&gt;0,1,0)</f>
        <v>0</v>
      </c>
      <c r="B224" s="331" t="s">
        <v>138</v>
      </c>
      <c r="C224" s="331"/>
      <c r="D224" s="331"/>
      <c r="E224" s="331"/>
      <c r="F224" s="331"/>
      <c r="G224" s="331"/>
      <c r="H224" s="331"/>
      <c r="I224" s="331"/>
      <c r="J224" s="331"/>
    </row>
    <row r="225" spans="1:10" ht="30" customHeight="1">
      <c r="A225" s="92">
        <f>IF('Данные к заполнению'!$B$29&gt;0,1,0)</f>
        <v>0</v>
      </c>
      <c r="B225" s="366" t="s">
        <v>139</v>
      </c>
      <c r="C225" s="366"/>
      <c r="D225" s="366"/>
      <c r="E225" s="361" t="s">
        <v>168</v>
      </c>
      <c r="F225" s="361"/>
      <c r="G225" s="361"/>
      <c r="H225" s="361"/>
      <c r="I225" s="361"/>
      <c r="J225" s="361"/>
    </row>
    <row r="226" spans="1:10" ht="23.25" customHeight="1">
      <c r="A226" s="92">
        <f>IF('Данные к заполнению'!$B$29&gt;0,1,0)</f>
        <v>0</v>
      </c>
      <c r="B226" s="367" t="s">
        <v>140</v>
      </c>
      <c r="C226" s="368"/>
      <c r="D226" s="369"/>
      <c r="E226" s="370" t="s">
        <v>141</v>
      </c>
      <c r="F226" s="371"/>
      <c r="G226" s="371"/>
      <c r="H226" s="371"/>
      <c r="I226" s="371"/>
      <c r="J226" s="372"/>
    </row>
    <row r="227" spans="1:10" ht="15">
      <c r="A227" s="92">
        <f>IF('Данные к заполнению'!$B$29&gt;0,1,0)</f>
        <v>0</v>
      </c>
      <c r="B227" s="343"/>
      <c r="C227" s="344"/>
      <c r="D227" s="344"/>
      <c r="E227" s="344"/>
      <c r="F227" s="344"/>
      <c r="G227" s="344"/>
      <c r="H227" s="344"/>
      <c r="I227" s="344"/>
      <c r="J227" s="345"/>
    </row>
    <row r="228" spans="1:10" ht="77.25" customHeight="1">
      <c r="A228" s="92">
        <f>IF('Данные к заполнению'!$B$29&gt;0,1,0)</f>
        <v>0</v>
      </c>
      <c r="B228" s="346" t="s">
        <v>142</v>
      </c>
      <c r="C228" s="347"/>
      <c r="D228" s="348"/>
      <c r="E228" s="361" t="s">
        <v>143</v>
      </c>
      <c r="F228" s="361"/>
      <c r="G228" s="361"/>
      <c r="H228" s="361"/>
      <c r="I228" s="361"/>
      <c r="J228" s="361"/>
    </row>
    <row r="229" spans="1:10" ht="15">
      <c r="A229" s="92">
        <f>IF('Данные к заполнению'!$B$29&gt;0,1,0)</f>
        <v>0</v>
      </c>
      <c r="B229" s="340"/>
      <c r="C229" s="341"/>
      <c r="D229" s="341"/>
      <c r="E229" s="341"/>
      <c r="F229" s="341"/>
      <c r="G229" s="341"/>
      <c r="H229" s="341"/>
      <c r="I229" s="341"/>
      <c r="J229" s="362"/>
    </row>
    <row r="230" spans="1:10" ht="72.75" customHeight="1">
      <c r="A230" s="92">
        <f>IF('Данные к заполнению'!$B$29&gt;0,1,0)</f>
        <v>0</v>
      </c>
      <c r="B230" s="346" t="s">
        <v>144</v>
      </c>
      <c r="C230" s="347"/>
      <c r="D230" s="348"/>
      <c r="E230" s="349" t="s">
        <v>145</v>
      </c>
      <c r="F230" s="350"/>
      <c r="G230" s="350"/>
      <c r="H230" s="350"/>
      <c r="I230" s="350"/>
      <c r="J230" s="351"/>
    </row>
    <row r="231" spans="1:10" ht="15">
      <c r="A231" s="92">
        <f>IF('Данные к заполнению'!$B$29&gt;0,1,0)</f>
        <v>0</v>
      </c>
      <c r="B231" s="356"/>
      <c r="C231" s="357"/>
      <c r="D231" s="357"/>
      <c r="E231" s="357"/>
      <c r="F231" s="357"/>
      <c r="G231" s="357"/>
      <c r="H231" s="357"/>
      <c r="I231" s="357"/>
      <c r="J231" s="358"/>
    </row>
    <row r="232" spans="1:10" ht="64.5" customHeight="1">
      <c r="A232" s="92">
        <f>IF('Данные к заполнению'!$B$29&gt;0,1,0)</f>
        <v>0</v>
      </c>
      <c r="B232" s="346" t="s">
        <v>146</v>
      </c>
      <c r="C232" s="359"/>
      <c r="D232" s="360"/>
      <c r="E232" s="361" t="s">
        <v>147</v>
      </c>
      <c r="F232" s="361"/>
      <c r="G232" s="361"/>
      <c r="H232" s="361"/>
      <c r="I232" s="361"/>
      <c r="J232" s="361"/>
    </row>
    <row r="233" spans="1:10" ht="15">
      <c r="A233" s="92">
        <f>IF('Данные к заполнению'!$B$29&gt;0,1,0)</f>
        <v>0</v>
      </c>
      <c r="B233" s="343"/>
      <c r="C233" s="344"/>
      <c r="D233" s="344"/>
      <c r="E233" s="344"/>
      <c r="F233" s="344"/>
      <c r="G233" s="344"/>
      <c r="H233" s="344"/>
      <c r="I233" s="344"/>
      <c r="J233" s="345"/>
    </row>
    <row r="234" spans="1:10" ht="67.5" customHeight="1">
      <c r="A234" s="92">
        <f>IF('Данные к заполнению'!$B$29&gt;0,1,0)</f>
        <v>0</v>
      </c>
      <c r="B234" s="346" t="s">
        <v>148</v>
      </c>
      <c r="C234" s="347"/>
      <c r="D234" s="348"/>
      <c r="E234" s="349" t="s">
        <v>149</v>
      </c>
      <c r="F234" s="350"/>
      <c r="G234" s="350"/>
      <c r="H234" s="350"/>
      <c r="I234" s="350"/>
      <c r="J234" s="351"/>
    </row>
    <row r="235" spans="1:10" ht="15">
      <c r="A235" s="92">
        <f>IF('Данные к заполнению'!$B$29&gt;0,1,0)</f>
        <v>0</v>
      </c>
      <c r="B235" s="343"/>
      <c r="C235" s="344"/>
      <c r="D235" s="344"/>
      <c r="E235" s="344"/>
      <c r="F235" s="344"/>
      <c r="G235" s="344"/>
      <c r="H235" s="344"/>
      <c r="I235" s="344"/>
      <c r="J235" s="345"/>
    </row>
    <row r="236" spans="1:10" ht="48" customHeight="1">
      <c r="A236" s="92">
        <f>IF('Данные к заполнению'!$B$29&gt;0,1,0)</f>
        <v>0</v>
      </c>
      <c r="B236" s="346" t="s">
        <v>150</v>
      </c>
      <c r="C236" s="347"/>
      <c r="D236" s="348"/>
      <c r="E236" s="349" t="s">
        <v>151</v>
      </c>
      <c r="F236" s="350"/>
      <c r="G236" s="350"/>
      <c r="H236" s="350"/>
      <c r="I236" s="350"/>
      <c r="J236" s="351"/>
    </row>
    <row r="237" spans="1:10" ht="15">
      <c r="A237" s="92">
        <f>IF('Данные к заполнению'!$B$29&gt;0,1,0)</f>
        <v>0</v>
      </c>
      <c r="B237" s="352"/>
      <c r="C237" s="353"/>
      <c r="D237" s="353"/>
      <c r="E237" s="353"/>
      <c r="F237" s="353"/>
      <c r="G237" s="353"/>
      <c r="H237" s="353"/>
      <c r="I237" s="353"/>
      <c r="J237" s="354"/>
    </row>
    <row r="238" spans="1:10" ht="55.5" customHeight="1">
      <c r="A238" s="92">
        <f>IF('Данные к заполнению'!$B$29&gt;0,1,0)</f>
        <v>0</v>
      </c>
      <c r="B238" s="355" t="s">
        <v>152</v>
      </c>
      <c r="C238" s="355"/>
      <c r="D238" s="355"/>
      <c r="E238" s="349" t="s">
        <v>153</v>
      </c>
      <c r="F238" s="350"/>
      <c r="G238" s="350"/>
      <c r="H238" s="350"/>
      <c r="I238" s="350"/>
      <c r="J238" s="351"/>
    </row>
    <row r="239" spans="1:10" ht="15">
      <c r="A239" s="92">
        <f>IF('Данные к заполнению'!$B$29&gt;0,1,0)</f>
        <v>0</v>
      </c>
      <c r="B239" s="331"/>
      <c r="C239" s="331"/>
      <c r="D239" s="331"/>
      <c r="E239" s="331"/>
      <c r="F239" s="331"/>
      <c r="G239" s="331"/>
      <c r="H239" s="331"/>
      <c r="I239" s="331"/>
      <c r="J239" s="331"/>
    </row>
    <row r="240" spans="1:10" ht="15">
      <c r="A240" s="92">
        <f>IF('Данные к заполнению'!$B$29&gt;0,1,0)</f>
        <v>0</v>
      </c>
      <c r="B240" s="332" t="str">
        <f>"Я, "&amp;'Данные к заполнению'!C29&amp;",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240" s="333"/>
      <c r="D240" s="333"/>
      <c r="E240" s="333"/>
      <c r="F240" s="333"/>
      <c r="G240" s="333"/>
      <c r="H240" s="333"/>
      <c r="I240" s="333"/>
      <c r="J240" s="334"/>
    </row>
    <row r="241" spans="1:10" ht="15">
      <c r="A241" s="92">
        <f>IF('Данные к заполнению'!$B$29&gt;0,1,0)</f>
        <v>0</v>
      </c>
      <c r="B241" s="335"/>
      <c r="C241" s="336"/>
      <c r="D241" s="336"/>
      <c r="E241" s="336"/>
      <c r="F241" s="336"/>
      <c r="G241" s="336"/>
      <c r="H241" s="336"/>
      <c r="I241" s="336"/>
      <c r="J241" s="337"/>
    </row>
    <row r="242" spans="1:10" ht="15">
      <c r="A242" s="92">
        <f>IF('Данные к заполнению'!$B$29&gt;0,1,0)</f>
        <v>0</v>
      </c>
      <c r="B242" s="335"/>
      <c r="C242" s="336"/>
      <c r="D242" s="336"/>
      <c r="E242" s="336"/>
      <c r="F242" s="336"/>
      <c r="G242" s="336"/>
      <c r="H242" s="336"/>
      <c r="I242" s="336"/>
      <c r="J242" s="337"/>
    </row>
    <row r="243" spans="1:10" ht="15">
      <c r="A243" s="92">
        <f>IF('Данные к заполнению'!$B$29&gt;0,1,0)</f>
        <v>0</v>
      </c>
      <c r="B243" s="335"/>
      <c r="C243" s="336"/>
      <c r="D243" s="336"/>
      <c r="E243" s="336"/>
      <c r="F243" s="336"/>
      <c r="G243" s="336"/>
      <c r="H243" s="336"/>
      <c r="I243" s="336"/>
      <c r="J243" s="337"/>
    </row>
    <row r="244" spans="1:10" ht="15">
      <c r="A244" s="92">
        <f>IF('Данные к заполнению'!$B$29&gt;0,1,0)</f>
        <v>0</v>
      </c>
      <c r="B244" s="45"/>
      <c r="C244" s="46"/>
      <c r="D244" s="46"/>
      <c r="E244" s="47"/>
      <c r="F244" s="338">
        <f>'Данные к заполнению'!C29</f>
        <v>0</v>
      </c>
      <c r="G244" s="338"/>
      <c r="H244" s="338"/>
      <c r="I244" s="338"/>
      <c r="J244" s="48"/>
    </row>
    <row r="245" spans="1:10" ht="36.75" customHeight="1">
      <c r="A245" s="92">
        <f>IF('Данные к заполнению'!$B$29&gt;0,1,0)</f>
        <v>0</v>
      </c>
      <c r="B245" s="49"/>
      <c r="C245" s="339" t="s">
        <v>154</v>
      </c>
      <c r="D245" s="339"/>
      <c r="E245" s="46"/>
      <c r="F245" s="339" t="s">
        <v>155</v>
      </c>
      <c r="G245" s="339"/>
      <c r="H245" s="339"/>
      <c r="I245" s="339"/>
      <c r="J245" s="50"/>
    </row>
    <row r="246" spans="1:10" ht="15" customHeight="1">
      <c r="A246" s="92">
        <f>IF('Данные к заполнению'!$B$29&gt;0,1,0)</f>
        <v>0</v>
      </c>
      <c r="B246" s="340" t="s">
        <v>156</v>
      </c>
      <c r="C246" s="341"/>
      <c r="D246" s="341"/>
      <c r="E246" s="342" t="str">
        <f>$C$31</f>
        <v>«00» января 1900г.</v>
      </c>
      <c r="F246" s="342"/>
      <c r="G246" s="342"/>
      <c r="H246" s="342"/>
      <c r="I246" s="342"/>
      <c r="J246" s="342"/>
    </row>
    <row r="247" ht="15">
      <c r="A247" s="92">
        <f>IF('Данные к заполнению'!$B$29&gt;0,1,0)</f>
        <v>0</v>
      </c>
    </row>
    <row r="248" ht="15">
      <c r="A248" s="92">
        <f>IF('Данные к заполнению'!$B$29&gt;0,1,0)</f>
        <v>0</v>
      </c>
    </row>
    <row r="249" ht="15">
      <c r="A249" s="92">
        <f>IF('Данные к заполнению'!$B$29&gt;0,1,0)</f>
        <v>0</v>
      </c>
    </row>
    <row r="250" ht="15">
      <c r="A250" s="92">
        <f>IF('Данные к заполнению'!$B$30&gt;0,1,0)</f>
        <v>0</v>
      </c>
    </row>
    <row r="251" ht="15">
      <c r="A251" s="92">
        <f>IF('Данные к заполнению'!$B$30&gt;0,1,0)</f>
        <v>0</v>
      </c>
    </row>
    <row r="252" spans="1:10" ht="15.75">
      <c r="A252" s="92">
        <f>IF('Данные к заполнению'!$B$30&gt;0,1,0)</f>
        <v>0</v>
      </c>
      <c r="B252" s="382" t="s">
        <v>130</v>
      </c>
      <c r="C252" s="382"/>
      <c r="D252" s="382"/>
      <c r="E252" s="382"/>
      <c r="F252" s="382"/>
      <c r="G252" s="382"/>
      <c r="H252" s="382"/>
      <c r="I252" s="382"/>
      <c r="J252" s="382"/>
    </row>
    <row r="253" spans="1:10" ht="15">
      <c r="A253" s="92">
        <f>IF('Данные к заполнению'!$B$30&gt;0,1,0)</f>
        <v>0</v>
      </c>
      <c r="B253" s="331" t="s">
        <v>131</v>
      </c>
      <c r="C253" s="331"/>
      <c r="D253" s="331"/>
      <c r="E253" s="331"/>
      <c r="F253" s="331"/>
      <c r="G253" s="331"/>
      <c r="H253" s="331"/>
      <c r="I253" s="331"/>
      <c r="J253" s="331"/>
    </row>
    <row r="254" spans="1:10" ht="15">
      <c r="A254" s="92">
        <f>IF('Данные к заполнению'!$B$30&gt;0,1,0)</f>
        <v>0</v>
      </c>
      <c r="B254" s="366" t="s">
        <v>132</v>
      </c>
      <c r="C254" s="366"/>
      <c r="D254" s="366"/>
      <c r="E254" s="373">
        <f>'Данные к заполнению'!C30</f>
        <v>0</v>
      </c>
      <c r="F254" s="383"/>
      <c r="G254" s="383"/>
      <c r="H254" s="383"/>
      <c r="I254" s="383"/>
      <c r="J254" s="374"/>
    </row>
    <row r="255" spans="1:10" ht="15">
      <c r="A255" s="92">
        <f>IF('Данные к заполнению'!$B$30&gt;0,1,0)</f>
        <v>0</v>
      </c>
      <c r="B255" s="375" t="s">
        <v>133</v>
      </c>
      <c r="C255" s="375"/>
      <c r="D255" s="375"/>
      <c r="E255" s="373">
        <f>'Данные к заполнению'!J30</f>
        <v>0</v>
      </c>
      <c r="F255" s="383"/>
      <c r="G255" s="383"/>
      <c r="H255" s="383"/>
      <c r="I255" s="383"/>
      <c r="J255" s="374"/>
    </row>
    <row r="256" spans="1:10" ht="15">
      <c r="A256" s="92">
        <f>IF('Данные к заполнению'!$B$30&gt;0,1,0)</f>
        <v>0</v>
      </c>
      <c r="B256" s="375" t="s">
        <v>134</v>
      </c>
      <c r="C256" s="375"/>
      <c r="D256" s="375"/>
      <c r="E256" s="375"/>
      <c r="F256" s="375"/>
      <c r="G256" s="375"/>
      <c r="H256" s="375"/>
      <c r="I256" s="373" t="s">
        <v>157</v>
      </c>
      <c r="J256" s="374"/>
    </row>
    <row r="257" spans="1:10" ht="15">
      <c r="A257" s="92">
        <f>IF('Данные к заполнению'!$B$30&gt;0,1,0)</f>
        <v>0</v>
      </c>
      <c r="B257" s="375" t="s">
        <v>135</v>
      </c>
      <c r="C257" s="375"/>
      <c r="D257" s="373">
        <f>'Данные к заполнению'!E30</f>
        <v>0</v>
      </c>
      <c r="E257" s="374"/>
      <c r="F257" s="375" t="s">
        <v>136</v>
      </c>
      <c r="G257" s="375"/>
      <c r="H257" s="376">
        <f>'Данные к заполнению'!H30</f>
        <v>0</v>
      </c>
      <c r="I257" s="383"/>
      <c r="J257" s="374"/>
    </row>
    <row r="258" spans="1:10" ht="15">
      <c r="A258" s="92">
        <f>IF('Данные к заполнению'!$B$30&gt;0,1,0)</f>
        <v>0</v>
      </c>
      <c r="B258" s="375" t="s">
        <v>137</v>
      </c>
      <c r="C258" s="375"/>
      <c r="D258" s="375"/>
      <c r="E258" s="379">
        <f>'Данные к заполнению'!F30</f>
        <v>0</v>
      </c>
      <c r="F258" s="380"/>
      <c r="G258" s="380"/>
      <c r="H258" s="380"/>
      <c r="I258" s="380"/>
      <c r="J258" s="381"/>
    </row>
    <row r="259" spans="1:10" ht="15">
      <c r="A259" s="92">
        <f>IF('Данные к заполнению'!$B$30&gt;0,1,0)</f>
        <v>0</v>
      </c>
      <c r="B259" s="363"/>
      <c r="C259" s="364"/>
      <c r="D259" s="364"/>
      <c r="E259" s="364"/>
      <c r="F259" s="364"/>
      <c r="G259" s="364"/>
      <c r="H259" s="364"/>
      <c r="I259" s="364"/>
      <c r="J259" s="365"/>
    </row>
    <row r="260" spans="1:10" ht="15">
      <c r="A260" s="92">
        <f>IF('Данные к заполнению'!$B$30&gt;0,1,0)</f>
        <v>0</v>
      </c>
      <c r="B260" s="331" t="s">
        <v>138</v>
      </c>
      <c r="C260" s="331"/>
      <c r="D260" s="331"/>
      <c r="E260" s="331"/>
      <c r="F260" s="331"/>
      <c r="G260" s="331"/>
      <c r="H260" s="331"/>
      <c r="I260" s="331"/>
      <c r="J260" s="331"/>
    </row>
    <row r="261" spans="1:10" ht="30" customHeight="1">
      <c r="A261" s="92">
        <f>IF('Данные к заполнению'!$B$30&gt;0,1,0)</f>
        <v>0</v>
      </c>
      <c r="B261" s="366" t="s">
        <v>139</v>
      </c>
      <c r="C261" s="366"/>
      <c r="D261" s="366"/>
      <c r="E261" s="361" t="s">
        <v>168</v>
      </c>
      <c r="F261" s="361"/>
      <c r="G261" s="361"/>
      <c r="H261" s="361"/>
      <c r="I261" s="361"/>
      <c r="J261" s="361"/>
    </row>
    <row r="262" spans="1:10" ht="23.25" customHeight="1">
      <c r="A262" s="92">
        <f>IF('Данные к заполнению'!$B$30&gt;0,1,0)</f>
        <v>0</v>
      </c>
      <c r="B262" s="367" t="s">
        <v>140</v>
      </c>
      <c r="C262" s="368"/>
      <c r="D262" s="369"/>
      <c r="E262" s="370" t="s">
        <v>141</v>
      </c>
      <c r="F262" s="371"/>
      <c r="G262" s="371"/>
      <c r="H262" s="371"/>
      <c r="I262" s="371"/>
      <c r="J262" s="372"/>
    </row>
    <row r="263" spans="1:10" ht="15">
      <c r="A263" s="92">
        <f>IF('Данные к заполнению'!$B$30&gt;0,1,0)</f>
        <v>0</v>
      </c>
      <c r="B263" s="343"/>
      <c r="C263" s="344"/>
      <c r="D263" s="344"/>
      <c r="E263" s="344"/>
      <c r="F263" s="344"/>
      <c r="G263" s="344"/>
      <c r="H263" s="344"/>
      <c r="I263" s="344"/>
      <c r="J263" s="345"/>
    </row>
    <row r="264" spans="1:10" ht="77.25" customHeight="1">
      <c r="A264" s="92">
        <f>IF('Данные к заполнению'!$B$30&gt;0,1,0)</f>
        <v>0</v>
      </c>
      <c r="B264" s="346" t="s">
        <v>142</v>
      </c>
      <c r="C264" s="347"/>
      <c r="D264" s="348"/>
      <c r="E264" s="361" t="s">
        <v>143</v>
      </c>
      <c r="F264" s="361"/>
      <c r="G264" s="361"/>
      <c r="H264" s="361"/>
      <c r="I264" s="361"/>
      <c r="J264" s="361"/>
    </row>
    <row r="265" spans="1:10" ht="15">
      <c r="A265" s="92">
        <f>IF('Данные к заполнению'!$B$30&gt;0,1,0)</f>
        <v>0</v>
      </c>
      <c r="B265" s="340"/>
      <c r="C265" s="341"/>
      <c r="D265" s="341"/>
      <c r="E265" s="341"/>
      <c r="F265" s="341"/>
      <c r="G265" s="341"/>
      <c r="H265" s="341"/>
      <c r="I265" s="341"/>
      <c r="J265" s="362"/>
    </row>
    <row r="266" spans="1:10" ht="72.75" customHeight="1">
      <c r="A266" s="92">
        <f>IF('Данные к заполнению'!$B$30&gt;0,1,0)</f>
        <v>0</v>
      </c>
      <c r="B266" s="346" t="s">
        <v>144</v>
      </c>
      <c r="C266" s="347"/>
      <c r="D266" s="348"/>
      <c r="E266" s="349" t="s">
        <v>145</v>
      </c>
      <c r="F266" s="350"/>
      <c r="G266" s="350"/>
      <c r="H266" s="350"/>
      <c r="I266" s="350"/>
      <c r="J266" s="351"/>
    </row>
    <row r="267" spans="1:10" ht="15">
      <c r="A267" s="92">
        <f>IF('Данные к заполнению'!$B$30&gt;0,1,0)</f>
        <v>0</v>
      </c>
      <c r="B267" s="356"/>
      <c r="C267" s="357"/>
      <c r="D267" s="357"/>
      <c r="E267" s="357"/>
      <c r="F267" s="357"/>
      <c r="G267" s="357"/>
      <c r="H267" s="357"/>
      <c r="I267" s="357"/>
      <c r="J267" s="358"/>
    </row>
    <row r="268" spans="1:10" ht="64.5" customHeight="1">
      <c r="A268" s="92">
        <f>IF('Данные к заполнению'!$B$30&gt;0,1,0)</f>
        <v>0</v>
      </c>
      <c r="B268" s="346" t="s">
        <v>146</v>
      </c>
      <c r="C268" s="359"/>
      <c r="D268" s="360"/>
      <c r="E268" s="361" t="s">
        <v>147</v>
      </c>
      <c r="F268" s="361"/>
      <c r="G268" s="361"/>
      <c r="H268" s="361"/>
      <c r="I268" s="361"/>
      <c r="J268" s="361"/>
    </row>
    <row r="269" spans="1:10" ht="15">
      <c r="A269" s="92">
        <f>IF('Данные к заполнению'!$B$30&gt;0,1,0)</f>
        <v>0</v>
      </c>
      <c r="B269" s="343"/>
      <c r="C269" s="344"/>
      <c r="D269" s="344"/>
      <c r="E269" s="344"/>
      <c r="F269" s="344"/>
      <c r="G269" s="344"/>
      <c r="H269" s="344"/>
      <c r="I269" s="344"/>
      <c r="J269" s="345"/>
    </row>
    <row r="270" spans="1:10" ht="67.5" customHeight="1">
      <c r="A270" s="92">
        <f>IF('Данные к заполнению'!$B$30&gt;0,1,0)</f>
        <v>0</v>
      </c>
      <c r="B270" s="346" t="s">
        <v>148</v>
      </c>
      <c r="C270" s="347"/>
      <c r="D270" s="348"/>
      <c r="E270" s="349" t="s">
        <v>149</v>
      </c>
      <c r="F270" s="350"/>
      <c r="G270" s="350"/>
      <c r="H270" s="350"/>
      <c r="I270" s="350"/>
      <c r="J270" s="351"/>
    </row>
    <row r="271" spans="1:10" ht="15">
      <c r="A271" s="92">
        <f>IF('Данные к заполнению'!$B$30&gt;0,1,0)</f>
        <v>0</v>
      </c>
      <c r="B271" s="343"/>
      <c r="C271" s="344"/>
      <c r="D271" s="344"/>
      <c r="E271" s="344"/>
      <c r="F271" s="344"/>
      <c r="G271" s="344"/>
      <c r="H271" s="344"/>
      <c r="I271" s="344"/>
      <c r="J271" s="345"/>
    </row>
    <row r="272" spans="1:10" ht="48" customHeight="1">
      <c r="A272" s="92">
        <f>IF('Данные к заполнению'!$B$30&gt;0,1,0)</f>
        <v>0</v>
      </c>
      <c r="B272" s="346" t="s">
        <v>150</v>
      </c>
      <c r="C272" s="347"/>
      <c r="D272" s="348"/>
      <c r="E272" s="349" t="s">
        <v>151</v>
      </c>
      <c r="F272" s="350"/>
      <c r="G272" s="350"/>
      <c r="H272" s="350"/>
      <c r="I272" s="350"/>
      <c r="J272" s="351"/>
    </row>
    <row r="273" spans="1:10" ht="15">
      <c r="A273" s="92">
        <f>IF('Данные к заполнению'!$B$30&gt;0,1,0)</f>
        <v>0</v>
      </c>
      <c r="B273" s="352"/>
      <c r="C273" s="353"/>
      <c r="D273" s="353"/>
      <c r="E273" s="353"/>
      <c r="F273" s="353"/>
      <c r="G273" s="353"/>
      <c r="H273" s="353"/>
      <c r="I273" s="353"/>
      <c r="J273" s="354"/>
    </row>
    <row r="274" spans="1:10" ht="55.5" customHeight="1">
      <c r="A274" s="92">
        <f>IF('Данные к заполнению'!$B$30&gt;0,1,0)</f>
        <v>0</v>
      </c>
      <c r="B274" s="355" t="s">
        <v>152</v>
      </c>
      <c r="C274" s="355"/>
      <c r="D274" s="355"/>
      <c r="E274" s="349" t="s">
        <v>153</v>
      </c>
      <c r="F274" s="350"/>
      <c r="G274" s="350"/>
      <c r="H274" s="350"/>
      <c r="I274" s="350"/>
      <c r="J274" s="351"/>
    </row>
    <row r="275" spans="1:10" ht="15">
      <c r="A275" s="92">
        <f>IF('Данные к заполнению'!$B$30&gt;0,1,0)</f>
        <v>0</v>
      </c>
      <c r="B275" s="331"/>
      <c r="C275" s="331"/>
      <c r="D275" s="331"/>
      <c r="E275" s="331"/>
      <c r="F275" s="331"/>
      <c r="G275" s="331"/>
      <c r="H275" s="331"/>
      <c r="I275" s="331"/>
      <c r="J275" s="331"/>
    </row>
    <row r="276" spans="1:10" ht="15">
      <c r="A276" s="92">
        <f>IF('Данные к заполнению'!$B$30&gt;0,1,0)</f>
        <v>0</v>
      </c>
      <c r="B276" s="332" t="str">
        <f>"Я, "&amp;'Данные к заполнению'!C30&amp;",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276" s="333"/>
      <c r="D276" s="333"/>
      <c r="E276" s="333"/>
      <c r="F276" s="333"/>
      <c r="G276" s="333"/>
      <c r="H276" s="333"/>
      <c r="I276" s="333"/>
      <c r="J276" s="334"/>
    </row>
    <row r="277" spans="1:10" ht="15">
      <c r="A277" s="92">
        <f>IF('Данные к заполнению'!$B$30&gt;0,1,0)</f>
        <v>0</v>
      </c>
      <c r="B277" s="335"/>
      <c r="C277" s="336"/>
      <c r="D277" s="336"/>
      <c r="E277" s="336"/>
      <c r="F277" s="336"/>
      <c r="G277" s="336"/>
      <c r="H277" s="336"/>
      <c r="I277" s="336"/>
      <c r="J277" s="337"/>
    </row>
    <row r="278" spans="1:10" ht="15">
      <c r="A278" s="92">
        <f>IF('Данные к заполнению'!$B$30&gt;0,1,0)</f>
        <v>0</v>
      </c>
      <c r="B278" s="335"/>
      <c r="C278" s="336"/>
      <c r="D278" s="336"/>
      <c r="E278" s="336"/>
      <c r="F278" s="336"/>
      <c r="G278" s="336"/>
      <c r="H278" s="336"/>
      <c r="I278" s="336"/>
      <c r="J278" s="337"/>
    </row>
    <row r="279" spans="1:10" ht="15">
      <c r="A279" s="92">
        <f>IF('Данные к заполнению'!$B$30&gt;0,1,0)</f>
        <v>0</v>
      </c>
      <c r="B279" s="335"/>
      <c r="C279" s="336"/>
      <c r="D279" s="336"/>
      <c r="E279" s="336"/>
      <c r="F279" s="336"/>
      <c r="G279" s="336"/>
      <c r="H279" s="336"/>
      <c r="I279" s="336"/>
      <c r="J279" s="337"/>
    </row>
    <row r="280" spans="1:10" ht="15">
      <c r="A280" s="92">
        <f>IF('Данные к заполнению'!$B$30&gt;0,1,0)</f>
        <v>0</v>
      </c>
      <c r="B280" s="45"/>
      <c r="C280" s="46"/>
      <c r="D280" s="46"/>
      <c r="E280" s="47"/>
      <c r="F280" s="338">
        <f>'Данные к заполнению'!C30</f>
        <v>0</v>
      </c>
      <c r="G280" s="338"/>
      <c r="H280" s="338"/>
      <c r="I280" s="338"/>
      <c r="J280" s="48"/>
    </row>
    <row r="281" spans="1:10" ht="36.75" customHeight="1">
      <c r="A281" s="92">
        <f>IF('Данные к заполнению'!$B$30&gt;0,1,0)</f>
        <v>0</v>
      </c>
      <c r="B281" s="49"/>
      <c r="C281" s="339" t="s">
        <v>154</v>
      </c>
      <c r="D281" s="339"/>
      <c r="E281" s="46"/>
      <c r="F281" s="339" t="s">
        <v>155</v>
      </c>
      <c r="G281" s="339"/>
      <c r="H281" s="339"/>
      <c r="I281" s="339"/>
      <c r="J281" s="50"/>
    </row>
    <row r="282" spans="1:10" ht="15" customHeight="1">
      <c r="A282" s="92">
        <f>IF('Данные к заполнению'!$B$30&gt;0,1,0)</f>
        <v>0</v>
      </c>
      <c r="B282" s="340" t="s">
        <v>156</v>
      </c>
      <c r="C282" s="341"/>
      <c r="D282" s="341"/>
      <c r="E282" s="342" t="str">
        <f>$C$31</f>
        <v>«00» января 1900г.</v>
      </c>
      <c r="F282" s="342"/>
      <c r="G282" s="342"/>
      <c r="H282" s="342"/>
      <c r="I282" s="342"/>
      <c r="J282" s="342"/>
    </row>
    <row r="283" ht="15">
      <c r="A283" s="92">
        <f>IF('Данные к заполнению'!$B$30&gt;0,1,0)</f>
        <v>0</v>
      </c>
    </row>
    <row r="284" ht="15">
      <c r="A284" s="92">
        <f>IF('Данные к заполнению'!$B$30&gt;0,1,0)</f>
        <v>0</v>
      </c>
    </row>
    <row r="285" ht="15">
      <c r="A285" s="92">
        <f>IF('Данные к заполнению'!$B$30&gt;0,1,0)</f>
        <v>0</v>
      </c>
    </row>
    <row r="286" ht="15">
      <c r="A286" s="92">
        <f>IF('Данные к заполнению'!$B$31&gt;0,1,0)</f>
        <v>0</v>
      </c>
    </row>
    <row r="287" ht="15">
      <c r="A287" s="92">
        <f>IF('Данные к заполнению'!$B$31&gt;0,1,0)</f>
        <v>0</v>
      </c>
    </row>
    <row r="288" spans="1:10" ht="15.75">
      <c r="A288" s="92">
        <f>IF('Данные к заполнению'!$B$31&gt;0,1,0)</f>
        <v>0</v>
      </c>
      <c r="B288" s="382" t="s">
        <v>130</v>
      </c>
      <c r="C288" s="382"/>
      <c r="D288" s="382"/>
      <c r="E288" s="382"/>
      <c r="F288" s="382"/>
      <c r="G288" s="382"/>
      <c r="H288" s="382"/>
      <c r="I288" s="382"/>
      <c r="J288" s="382"/>
    </row>
    <row r="289" spans="1:10" ht="15">
      <c r="A289" s="92">
        <f>IF('Данные к заполнению'!$B$31&gt;0,1,0)</f>
        <v>0</v>
      </c>
      <c r="B289" s="331" t="s">
        <v>131</v>
      </c>
      <c r="C289" s="331"/>
      <c r="D289" s="331"/>
      <c r="E289" s="331"/>
      <c r="F289" s="331"/>
      <c r="G289" s="331"/>
      <c r="H289" s="331"/>
      <c r="I289" s="331"/>
      <c r="J289" s="331"/>
    </row>
    <row r="290" spans="1:10" ht="15">
      <c r="A290" s="92">
        <f>IF('Данные к заполнению'!$B$31&gt;0,1,0)</f>
        <v>0</v>
      </c>
      <c r="B290" s="366" t="s">
        <v>132</v>
      </c>
      <c r="C290" s="366"/>
      <c r="D290" s="366"/>
      <c r="E290" s="373">
        <f>'Данные к заполнению'!C31</f>
        <v>0</v>
      </c>
      <c r="F290" s="383"/>
      <c r="G290" s="383"/>
      <c r="H290" s="383"/>
      <c r="I290" s="383"/>
      <c r="J290" s="374"/>
    </row>
    <row r="291" spans="1:10" ht="15">
      <c r="A291" s="92">
        <f>IF('Данные к заполнению'!$B$31&gt;0,1,0)</f>
        <v>0</v>
      </c>
      <c r="B291" s="375" t="s">
        <v>133</v>
      </c>
      <c r="C291" s="375"/>
      <c r="D291" s="375"/>
      <c r="E291" s="373">
        <f>'Данные к заполнению'!J31</f>
        <v>0</v>
      </c>
      <c r="F291" s="383"/>
      <c r="G291" s="383"/>
      <c r="H291" s="383"/>
      <c r="I291" s="383"/>
      <c r="J291" s="374"/>
    </row>
    <row r="292" spans="1:10" ht="15">
      <c r="A292" s="92">
        <f>IF('Данные к заполнению'!$B$31&gt;0,1,0)</f>
        <v>0</v>
      </c>
      <c r="B292" s="375" t="s">
        <v>134</v>
      </c>
      <c r="C292" s="375"/>
      <c r="D292" s="375"/>
      <c r="E292" s="375"/>
      <c r="F292" s="375"/>
      <c r="G292" s="375"/>
      <c r="H292" s="375"/>
      <c r="I292" s="373" t="s">
        <v>157</v>
      </c>
      <c r="J292" s="374"/>
    </row>
    <row r="293" spans="1:10" ht="15">
      <c r="A293" s="92">
        <f>IF('Данные к заполнению'!$B$31&gt;0,1,0)</f>
        <v>0</v>
      </c>
      <c r="B293" s="375" t="s">
        <v>135</v>
      </c>
      <c r="C293" s="375"/>
      <c r="D293" s="373">
        <f>'Данные к заполнению'!E31</f>
        <v>0</v>
      </c>
      <c r="E293" s="374"/>
      <c r="F293" s="375" t="s">
        <v>136</v>
      </c>
      <c r="G293" s="375"/>
      <c r="H293" s="376">
        <f>'Данные к заполнению'!H31</f>
        <v>0</v>
      </c>
      <c r="I293" s="383"/>
      <c r="J293" s="374"/>
    </row>
    <row r="294" spans="1:10" ht="15">
      <c r="A294" s="92">
        <f>IF('Данные к заполнению'!$B$31&gt;0,1,0)</f>
        <v>0</v>
      </c>
      <c r="B294" s="375" t="s">
        <v>137</v>
      </c>
      <c r="C294" s="375"/>
      <c r="D294" s="375"/>
      <c r="E294" s="379">
        <f>'Данные к заполнению'!F31</f>
        <v>0</v>
      </c>
      <c r="F294" s="380"/>
      <c r="G294" s="380"/>
      <c r="H294" s="380"/>
      <c r="I294" s="380"/>
      <c r="J294" s="381"/>
    </row>
    <row r="295" spans="1:10" ht="15">
      <c r="A295" s="92">
        <f>IF('Данные к заполнению'!$B$31&gt;0,1,0)</f>
        <v>0</v>
      </c>
      <c r="B295" s="363"/>
      <c r="C295" s="364"/>
      <c r="D295" s="364"/>
      <c r="E295" s="364"/>
      <c r="F295" s="364"/>
      <c r="G295" s="364"/>
      <c r="H295" s="364"/>
      <c r="I295" s="364"/>
      <c r="J295" s="365"/>
    </row>
    <row r="296" spans="1:10" ht="15">
      <c r="A296" s="92">
        <f>IF('Данные к заполнению'!$B$31&gt;0,1,0)</f>
        <v>0</v>
      </c>
      <c r="B296" s="331" t="s">
        <v>138</v>
      </c>
      <c r="C296" s="331"/>
      <c r="D296" s="331"/>
      <c r="E296" s="331"/>
      <c r="F296" s="331"/>
      <c r="G296" s="331"/>
      <c r="H296" s="331"/>
      <c r="I296" s="331"/>
      <c r="J296" s="331"/>
    </row>
    <row r="297" spans="1:10" ht="30" customHeight="1">
      <c r="A297" s="92">
        <f>IF('Данные к заполнению'!$B$31&gt;0,1,0)</f>
        <v>0</v>
      </c>
      <c r="B297" s="366" t="s">
        <v>139</v>
      </c>
      <c r="C297" s="366"/>
      <c r="D297" s="366"/>
      <c r="E297" s="361" t="s">
        <v>168</v>
      </c>
      <c r="F297" s="361"/>
      <c r="G297" s="361"/>
      <c r="H297" s="361"/>
      <c r="I297" s="361"/>
      <c r="J297" s="361"/>
    </row>
    <row r="298" spans="1:10" ht="23.25" customHeight="1">
      <c r="A298" s="92">
        <f>IF('Данные к заполнению'!$B$31&gt;0,1,0)</f>
        <v>0</v>
      </c>
      <c r="B298" s="367" t="s">
        <v>140</v>
      </c>
      <c r="C298" s="368"/>
      <c r="D298" s="369"/>
      <c r="E298" s="370" t="s">
        <v>141</v>
      </c>
      <c r="F298" s="371"/>
      <c r="G298" s="371"/>
      <c r="H298" s="371"/>
      <c r="I298" s="371"/>
      <c r="J298" s="372"/>
    </row>
    <row r="299" spans="1:10" ht="15">
      <c r="A299" s="92">
        <f>IF('Данные к заполнению'!$B$31&gt;0,1,0)</f>
        <v>0</v>
      </c>
      <c r="B299" s="343"/>
      <c r="C299" s="344"/>
      <c r="D299" s="344"/>
      <c r="E299" s="344"/>
      <c r="F299" s="344"/>
      <c r="G299" s="344"/>
      <c r="H299" s="344"/>
      <c r="I299" s="344"/>
      <c r="J299" s="345"/>
    </row>
    <row r="300" spans="1:10" ht="77.25" customHeight="1">
      <c r="A300" s="92">
        <f>IF('Данные к заполнению'!$B$31&gt;0,1,0)</f>
        <v>0</v>
      </c>
      <c r="B300" s="346" t="s">
        <v>142</v>
      </c>
      <c r="C300" s="347"/>
      <c r="D300" s="348"/>
      <c r="E300" s="361" t="s">
        <v>143</v>
      </c>
      <c r="F300" s="361"/>
      <c r="G300" s="361"/>
      <c r="H300" s="361"/>
      <c r="I300" s="361"/>
      <c r="J300" s="361"/>
    </row>
    <row r="301" spans="1:10" ht="15">
      <c r="A301" s="92">
        <f>IF('Данные к заполнению'!$B$31&gt;0,1,0)</f>
        <v>0</v>
      </c>
      <c r="B301" s="340"/>
      <c r="C301" s="341"/>
      <c r="D301" s="341"/>
      <c r="E301" s="341"/>
      <c r="F301" s="341"/>
      <c r="G301" s="341"/>
      <c r="H301" s="341"/>
      <c r="I301" s="341"/>
      <c r="J301" s="362"/>
    </row>
    <row r="302" spans="1:10" ht="72.75" customHeight="1">
      <c r="A302" s="92">
        <f>IF('Данные к заполнению'!$B$31&gt;0,1,0)</f>
        <v>0</v>
      </c>
      <c r="B302" s="346" t="s">
        <v>144</v>
      </c>
      <c r="C302" s="347"/>
      <c r="D302" s="348"/>
      <c r="E302" s="349" t="s">
        <v>145</v>
      </c>
      <c r="F302" s="350"/>
      <c r="G302" s="350"/>
      <c r="H302" s="350"/>
      <c r="I302" s="350"/>
      <c r="J302" s="351"/>
    </row>
    <row r="303" spans="1:10" ht="15">
      <c r="A303" s="92">
        <f>IF('Данные к заполнению'!$B$31&gt;0,1,0)</f>
        <v>0</v>
      </c>
      <c r="B303" s="356"/>
      <c r="C303" s="357"/>
      <c r="D303" s="357"/>
      <c r="E303" s="357"/>
      <c r="F303" s="357"/>
      <c r="G303" s="357"/>
      <c r="H303" s="357"/>
      <c r="I303" s="357"/>
      <c r="J303" s="358"/>
    </row>
    <row r="304" spans="1:10" ht="64.5" customHeight="1">
      <c r="A304" s="92">
        <f>IF('Данные к заполнению'!$B$31&gt;0,1,0)</f>
        <v>0</v>
      </c>
      <c r="B304" s="346" t="s">
        <v>146</v>
      </c>
      <c r="C304" s="359"/>
      <c r="D304" s="360"/>
      <c r="E304" s="361" t="s">
        <v>147</v>
      </c>
      <c r="F304" s="361"/>
      <c r="G304" s="361"/>
      <c r="H304" s="361"/>
      <c r="I304" s="361"/>
      <c r="J304" s="361"/>
    </row>
    <row r="305" spans="1:10" ht="15">
      <c r="A305" s="92">
        <f>IF('Данные к заполнению'!$B$31&gt;0,1,0)</f>
        <v>0</v>
      </c>
      <c r="B305" s="343"/>
      <c r="C305" s="344"/>
      <c r="D305" s="344"/>
      <c r="E305" s="344"/>
      <c r="F305" s="344"/>
      <c r="G305" s="344"/>
      <c r="H305" s="344"/>
      <c r="I305" s="344"/>
      <c r="J305" s="345"/>
    </row>
    <row r="306" spans="1:10" ht="67.5" customHeight="1">
      <c r="A306" s="92">
        <f>IF('Данные к заполнению'!$B$31&gt;0,1,0)</f>
        <v>0</v>
      </c>
      <c r="B306" s="346" t="s">
        <v>148</v>
      </c>
      <c r="C306" s="347"/>
      <c r="D306" s="348"/>
      <c r="E306" s="349" t="s">
        <v>149</v>
      </c>
      <c r="F306" s="350"/>
      <c r="G306" s="350"/>
      <c r="H306" s="350"/>
      <c r="I306" s="350"/>
      <c r="J306" s="351"/>
    </row>
    <row r="307" spans="1:10" ht="15">
      <c r="A307" s="92">
        <f>IF('Данные к заполнению'!$B$31&gt;0,1,0)</f>
        <v>0</v>
      </c>
      <c r="B307" s="343"/>
      <c r="C307" s="344"/>
      <c r="D307" s="344"/>
      <c r="E307" s="344"/>
      <c r="F307" s="344"/>
      <c r="G307" s="344"/>
      <c r="H307" s="344"/>
      <c r="I307" s="344"/>
      <c r="J307" s="345"/>
    </row>
    <row r="308" spans="1:10" ht="48" customHeight="1">
      <c r="A308" s="92">
        <f>IF('Данные к заполнению'!$B$31&gt;0,1,0)</f>
        <v>0</v>
      </c>
      <c r="B308" s="346" t="s">
        <v>150</v>
      </c>
      <c r="C308" s="347"/>
      <c r="D308" s="348"/>
      <c r="E308" s="349" t="s">
        <v>151</v>
      </c>
      <c r="F308" s="350"/>
      <c r="G308" s="350"/>
      <c r="H308" s="350"/>
      <c r="I308" s="350"/>
      <c r="J308" s="351"/>
    </row>
    <row r="309" spans="1:10" ht="15">
      <c r="A309" s="92">
        <f>IF('Данные к заполнению'!$B$31&gt;0,1,0)</f>
        <v>0</v>
      </c>
      <c r="B309" s="352"/>
      <c r="C309" s="353"/>
      <c r="D309" s="353"/>
      <c r="E309" s="353"/>
      <c r="F309" s="353"/>
      <c r="G309" s="353"/>
      <c r="H309" s="353"/>
      <c r="I309" s="353"/>
      <c r="J309" s="354"/>
    </row>
    <row r="310" spans="1:10" ht="55.5" customHeight="1">
      <c r="A310" s="92">
        <f>IF('Данные к заполнению'!$B$31&gt;0,1,0)</f>
        <v>0</v>
      </c>
      <c r="B310" s="355" t="s">
        <v>152</v>
      </c>
      <c r="C310" s="355"/>
      <c r="D310" s="355"/>
      <c r="E310" s="349" t="s">
        <v>153</v>
      </c>
      <c r="F310" s="350"/>
      <c r="G310" s="350"/>
      <c r="H310" s="350"/>
      <c r="I310" s="350"/>
      <c r="J310" s="351"/>
    </row>
    <row r="311" spans="1:10" ht="15">
      <c r="A311" s="92">
        <f>IF('Данные к заполнению'!$B$31&gt;0,1,0)</f>
        <v>0</v>
      </c>
      <c r="B311" s="331"/>
      <c r="C311" s="331"/>
      <c r="D311" s="331"/>
      <c r="E311" s="331"/>
      <c r="F311" s="331"/>
      <c r="G311" s="331"/>
      <c r="H311" s="331"/>
      <c r="I311" s="331"/>
      <c r="J311" s="331"/>
    </row>
    <row r="312" spans="1:10" ht="15">
      <c r="A312" s="92">
        <f>IF('Данные к заполнению'!$B$31&gt;0,1,0)</f>
        <v>0</v>
      </c>
      <c r="B312" s="332" t="str">
        <f>"Я, "&amp;'Данные к заполнению'!C31&amp;",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312" s="333"/>
      <c r="D312" s="333"/>
      <c r="E312" s="333"/>
      <c r="F312" s="333"/>
      <c r="G312" s="333"/>
      <c r="H312" s="333"/>
      <c r="I312" s="333"/>
      <c r="J312" s="334"/>
    </row>
    <row r="313" spans="1:10" ht="15">
      <c r="A313" s="92">
        <f>IF('Данные к заполнению'!$B$31&gt;0,1,0)</f>
        <v>0</v>
      </c>
      <c r="B313" s="335"/>
      <c r="C313" s="336"/>
      <c r="D313" s="336"/>
      <c r="E313" s="336"/>
      <c r="F313" s="336"/>
      <c r="G313" s="336"/>
      <c r="H313" s="336"/>
      <c r="I313" s="336"/>
      <c r="J313" s="337"/>
    </row>
    <row r="314" spans="1:10" ht="15">
      <c r="A314" s="92">
        <f>IF('Данные к заполнению'!$B$31&gt;0,1,0)</f>
        <v>0</v>
      </c>
      <c r="B314" s="335"/>
      <c r="C314" s="336"/>
      <c r="D314" s="336"/>
      <c r="E314" s="336"/>
      <c r="F314" s="336"/>
      <c r="G314" s="336"/>
      <c r="H314" s="336"/>
      <c r="I314" s="336"/>
      <c r="J314" s="337"/>
    </row>
    <row r="315" spans="1:10" ht="15">
      <c r="A315" s="92">
        <f>IF('Данные к заполнению'!$B$31&gt;0,1,0)</f>
        <v>0</v>
      </c>
      <c r="B315" s="335"/>
      <c r="C315" s="336"/>
      <c r="D315" s="336"/>
      <c r="E315" s="336"/>
      <c r="F315" s="336"/>
      <c r="G315" s="336"/>
      <c r="H315" s="336"/>
      <c r="I315" s="336"/>
      <c r="J315" s="337"/>
    </row>
    <row r="316" spans="1:10" ht="15">
      <c r="A316" s="92">
        <f>IF('Данные к заполнению'!$B$31&gt;0,1,0)</f>
        <v>0</v>
      </c>
      <c r="B316" s="45"/>
      <c r="C316" s="46"/>
      <c r="D316" s="46"/>
      <c r="E316" s="47"/>
      <c r="F316" s="338">
        <f>'Данные к заполнению'!C31</f>
        <v>0</v>
      </c>
      <c r="G316" s="338"/>
      <c r="H316" s="338"/>
      <c r="I316" s="338"/>
      <c r="J316" s="48"/>
    </row>
    <row r="317" spans="1:10" ht="36.75" customHeight="1">
      <c r="A317" s="92">
        <f>IF('Данные к заполнению'!$B$31&gt;0,1,0)</f>
        <v>0</v>
      </c>
      <c r="B317" s="49"/>
      <c r="C317" s="339" t="s">
        <v>154</v>
      </c>
      <c r="D317" s="339"/>
      <c r="E317" s="46"/>
      <c r="F317" s="339" t="s">
        <v>155</v>
      </c>
      <c r="G317" s="339"/>
      <c r="H317" s="339"/>
      <c r="I317" s="339"/>
      <c r="J317" s="50"/>
    </row>
    <row r="318" spans="1:10" ht="15" customHeight="1">
      <c r="A318" s="92">
        <f>IF('Данные к заполнению'!$B$31&gt;0,1,0)</f>
        <v>0</v>
      </c>
      <c r="B318" s="340" t="s">
        <v>156</v>
      </c>
      <c r="C318" s="341"/>
      <c r="D318" s="341"/>
      <c r="E318" s="342" t="str">
        <f>$C$31</f>
        <v>«00» января 1900г.</v>
      </c>
      <c r="F318" s="342"/>
      <c r="G318" s="342"/>
      <c r="H318" s="342"/>
      <c r="I318" s="342"/>
      <c r="J318" s="342"/>
    </row>
    <row r="319" ht="15">
      <c r="A319" s="92">
        <f>IF('Данные к заполнению'!$B$31&gt;0,1,0)</f>
        <v>0</v>
      </c>
    </row>
    <row r="320" ht="15">
      <c r="A320" s="92">
        <f>IF('Данные к заполнению'!$B$31&gt;0,1,0)</f>
        <v>0</v>
      </c>
    </row>
    <row r="321" ht="15">
      <c r="A321" s="92">
        <f>IF('Данные к заполнению'!$B$31&gt;0,1,0)</f>
        <v>0</v>
      </c>
    </row>
    <row r="322" ht="15">
      <c r="A322" s="92">
        <f>IF('Данные к заполнению'!$B$32&gt;0,1,0)</f>
        <v>0</v>
      </c>
    </row>
    <row r="323" ht="15">
      <c r="A323" s="92">
        <f>IF('Данные к заполнению'!$B$32&gt;0,1,0)</f>
        <v>0</v>
      </c>
    </row>
    <row r="324" spans="1:10" ht="15.75">
      <c r="A324" s="92">
        <f>IF('Данные к заполнению'!$B$32&gt;0,1,0)</f>
        <v>0</v>
      </c>
      <c r="B324" s="382" t="s">
        <v>130</v>
      </c>
      <c r="C324" s="382"/>
      <c r="D324" s="382"/>
      <c r="E324" s="382"/>
      <c r="F324" s="382"/>
      <c r="G324" s="382"/>
      <c r="H324" s="382"/>
      <c r="I324" s="382"/>
      <c r="J324" s="382"/>
    </row>
    <row r="325" spans="1:10" ht="15">
      <c r="A325" s="92">
        <f>IF('Данные к заполнению'!$B$32&gt;0,1,0)</f>
        <v>0</v>
      </c>
      <c r="B325" s="331" t="s">
        <v>131</v>
      </c>
      <c r="C325" s="331"/>
      <c r="D325" s="331"/>
      <c r="E325" s="331"/>
      <c r="F325" s="331"/>
      <c r="G325" s="331"/>
      <c r="H325" s="331"/>
      <c r="I325" s="331"/>
      <c r="J325" s="331"/>
    </row>
    <row r="326" spans="1:10" ht="15">
      <c r="A326" s="92">
        <f>IF('Данные к заполнению'!$B$32&gt;0,1,0)</f>
        <v>0</v>
      </c>
      <c r="B326" s="366" t="s">
        <v>132</v>
      </c>
      <c r="C326" s="366"/>
      <c r="D326" s="366"/>
      <c r="E326" s="373">
        <f>'Данные к заполнению'!C32</f>
        <v>0</v>
      </c>
      <c r="F326" s="383"/>
      <c r="G326" s="383"/>
      <c r="H326" s="383"/>
      <c r="I326" s="383"/>
      <c r="J326" s="374"/>
    </row>
    <row r="327" spans="1:10" ht="15">
      <c r="A327" s="92">
        <f>IF('Данные к заполнению'!$B$32&gt;0,1,0)</f>
        <v>0</v>
      </c>
      <c r="B327" s="375" t="s">
        <v>133</v>
      </c>
      <c r="C327" s="375"/>
      <c r="D327" s="375"/>
      <c r="E327" s="373">
        <f>'Данные к заполнению'!J32</f>
        <v>0</v>
      </c>
      <c r="F327" s="383"/>
      <c r="G327" s="383"/>
      <c r="H327" s="383"/>
      <c r="I327" s="383"/>
      <c r="J327" s="374"/>
    </row>
    <row r="328" spans="1:10" ht="15">
      <c r="A328" s="92">
        <f>IF('Данные к заполнению'!$B$32&gt;0,1,0)</f>
        <v>0</v>
      </c>
      <c r="B328" s="375" t="s">
        <v>134</v>
      </c>
      <c r="C328" s="375"/>
      <c r="D328" s="375"/>
      <c r="E328" s="375"/>
      <c r="F328" s="375"/>
      <c r="G328" s="375"/>
      <c r="H328" s="375"/>
      <c r="I328" s="373" t="s">
        <v>157</v>
      </c>
      <c r="J328" s="374"/>
    </row>
    <row r="329" spans="1:10" ht="15">
      <c r="A329" s="92">
        <f>IF('Данные к заполнению'!$B$32&gt;0,1,0)</f>
        <v>0</v>
      </c>
      <c r="B329" s="375" t="s">
        <v>135</v>
      </c>
      <c r="C329" s="375"/>
      <c r="D329" s="373">
        <f>'Данные к заполнению'!E32</f>
        <v>0</v>
      </c>
      <c r="E329" s="374"/>
      <c r="F329" s="375" t="s">
        <v>136</v>
      </c>
      <c r="G329" s="375"/>
      <c r="H329" s="376">
        <f>'Данные к заполнению'!H32</f>
        <v>0</v>
      </c>
      <c r="I329" s="383"/>
      <c r="J329" s="374"/>
    </row>
    <row r="330" spans="1:10" ht="15">
      <c r="A330" s="92">
        <f>IF('Данные к заполнению'!$B$32&gt;0,1,0)</f>
        <v>0</v>
      </c>
      <c r="B330" s="375" t="s">
        <v>137</v>
      </c>
      <c r="C330" s="375"/>
      <c r="D330" s="375"/>
      <c r="E330" s="379">
        <f>'Данные к заполнению'!F32</f>
        <v>0</v>
      </c>
      <c r="F330" s="380"/>
      <c r="G330" s="380"/>
      <c r="H330" s="380"/>
      <c r="I330" s="380"/>
      <c r="J330" s="381"/>
    </row>
    <row r="331" spans="1:10" ht="15">
      <c r="A331" s="92">
        <f>IF('Данные к заполнению'!$B$32&gt;0,1,0)</f>
        <v>0</v>
      </c>
      <c r="B331" s="363"/>
      <c r="C331" s="364"/>
      <c r="D331" s="364"/>
      <c r="E331" s="364"/>
      <c r="F331" s="364"/>
      <c r="G331" s="364"/>
      <c r="H331" s="364"/>
      <c r="I331" s="364"/>
      <c r="J331" s="365"/>
    </row>
    <row r="332" spans="1:10" ht="15">
      <c r="A332" s="92">
        <f>IF('Данные к заполнению'!$B$32&gt;0,1,0)</f>
        <v>0</v>
      </c>
      <c r="B332" s="331" t="s">
        <v>138</v>
      </c>
      <c r="C332" s="331"/>
      <c r="D332" s="331"/>
      <c r="E332" s="331"/>
      <c r="F332" s="331"/>
      <c r="G332" s="331"/>
      <c r="H332" s="331"/>
      <c r="I332" s="331"/>
      <c r="J332" s="331"/>
    </row>
    <row r="333" spans="1:10" ht="30" customHeight="1">
      <c r="A333" s="92">
        <f>IF('Данные к заполнению'!$B$32&gt;0,1,0)</f>
        <v>0</v>
      </c>
      <c r="B333" s="366" t="s">
        <v>139</v>
      </c>
      <c r="C333" s="366"/>
      <c r="D333" s="366"/>
      <c r="E333" s="361" t="s">
        <v>168</v>
      </c>
      <c r="F333" s="361"/>
      <c r="G333" s="361"/>
      <c r="H333" s="361"/>
      <c r="I333" s="361"/>
      <c r="J333" s="361"/>
    </row>
    <row r="334" spans="1:10" ht="23.25" customHeight="1">
      <c r="A334" s="92">
        <f>IF('Данные к заполнению'!$B$32&gt;0,1,0)</f>
        <v>0</v>
      </c>
      <c r="B334" s="367" t="s">
        <v>140</v>
      </c>
      <c r="C334" s="368"/>
      <c r="D334" s="369"/>
      <c r="E334" s="370" t="s">
        <v>141</v>
      </c>
      <c r="F334" s="371"/>
      <c r="G334" s="371"/>
      <c r="H334" s="371"/>
      <c r="I334" s="371"/>
      <c r="J334" s="372"/>
    </row>
    <row r="335" spans="1:10" ht="15">
      <c r="A335" s="92">
        <f>IF('Данные к заполнению'!$B$32&gt;0,1,0)</f>
        <v>0</v>
      </c>
      <c r="B335" s="343"/>
      <c r="C335" s="344"/>
      <c r="D335" s="344"/>
      <c r="E335" s="344"/>
      <c r="F335" s="344"/>
      <c r="G335" s="344"/>
      <c r="H335" s="344"/>
      <c r="I335" s="344"/>
      <c r="J335" s="345"/>
    </row>
    <row r="336" spans="1:10" ht="77.25" customHeight="1">
      <c r="A336" s="92">
        <f>IF('Данные к заполнению'!$B$32&gt;0,1,0)</f>
        <v>0</v>
      </c>
      <c r="B336" s="346" t="s">
        <v>142</v>
      </c>
      <c r="C336" s="347"/>
      <c r="D336" s="348"/>
      <c r="E336" s="361" t="s">
        <v>143</v>
      </c>
      <c r="F336" s="361"/>
      <c r="G336" s="361"/>
      <c r="H336" s="361"/>
      <c r="I336" s="361"/>
      <c r="J336" s="361"/>
    </row>
    <row r="337" spans="1:10" ht="15">
      <c r="A337" s="92">
        <f>IF('Данные к заполнению'!$B$32&gt;0,1,0)</f>
        <v>0</v>
      </c>
      <c r="B337" s="340"/>
      <c r="C337" s="341"/>
      <c r="D337" s="341"/>
      <c r="E337" s="341"/>
      <c r="F337" s="341"/>
      <c r="G337" s="341"/>
      <c r="H337" s="341"/>
      <c r="I337" s="341"/>
      <c r="J337" s="362"/>
    </row>
    <row r="338" spans="1:10" ht="72.75" customHeight="1">
      <c r="A338" s="92">
        <f>IF('Данные к заполнению'!$B$32&gt;0,1,0)</f>
        <v>0</v>
      </c>
      <c r="B338" s="346" t="s">
        <v>144</v>
      </c>
      <c r="C338" s="347"/>
      <c r="D338" s="348"/>
      <c r="E338" s="349" t="s">
        <v>145</v>
      </c>
      <c r="F338" s="350"/>
      <c r="G338" s="350"/>
      <c r="H338" s="350"/>
      <c r="I338" s="350"/>
      <c r="J338" s="351"/>
    </row>
    <row r="339" spans="1:10" ht="15">
      <c r="A339" s="92">
        <f>IF('Данные к заполнению'!$B$32&gt;0,1,0)</f>
        <v>0</v>
      </c>
      <c r="B339" s="356"/>
      <c r="C339" s="357"/>
      <c r="D339" s="357"/>
      <c r="E339" s="357"/>
      <c r="F339" s="357"/>
      <c r="G339" s="357"/>
      <c r="H339" s="357"/>
      <c r="I339" s="357"/>
      <c r="J339" s="358"/>
    </row>
    <row r="340" spans="1:10" ht="64.5" customHeight="1">
      <c r="A340" s="92">
        <f>IF('Данные к заполнению'!$B$32&gt;0,1,0)</f>
        <v>0</v>
      </c>
      <c r="B340" s="346" t="s">
        <v>146</v>
      </c>
      <c r="C340" s="359"/>
      <c r="D340" s="360"/>
      <c r="E340" s="361" t="s">
        <v>147</v>
      </c>
      <c r="F340" s="361"/>
      <c r="G340" s="361"/>
      <c r="H340" s="361"/>
      <c r="I340" s="361"/>
      <c r="J340" s="361"/>
    </row>
    <row r="341" spans="1:10" ht="15">
      <c r="A341" s="92">
        <f>IF('Данные к заполнению'!$B$32&gt;0,1,0)</f>
        <v>0</v>
      </c>
      <c r="B341" s="343"/>
      <c r="C341" s="344"/>
      <c r="D341" s="344"/>
      <c r="E341" s="344"/>
      <c r="F341" s="344"/>
      <c r="G341" s="344"/>
      <c r="H341" s="344"/>
      <c r="I341" s="344"/>
      <c r="J341" s="345"/>
    </row>
    <row r="342" spans="1:10" ht="67.5" customHeight="1">
      <c r="A342" s="92">
        <f>IF('Данные к заполнению'!$B$32&gt;0,1,0)</f>
        <v>0</v>
      </c>
      <c r="B342" s="346" t="s">
        <v>148</v>
      </c>
      <c r="C342" s="347"/>
      <c r="D342" s="348"/>
      <c r="E342" s="349" t="s">
        <v>149</v>
      </c>
      <c r="F342" s="350"/>
      <c r="G342" s="350"/>
      <c r="H342" s="350"/>
      <c r="I342" s="350"/>
      <c r="J342" s="351"/>
    </row>
    <row r="343" spans="1:10" ht="15">
      <c r="A343" s="92">
        <f>IF('Данные к заполнению'!$B$32&gt;0,1,0)</f>
        <v>0</v>
      </c>
      <c r="B343" s="343"/>
      <c r="C343" s="344"/>
      <c r="D343" s="344"/>
      <c r="E343" s="344"/>
      <c r="F343" s="344"/>
      <c r="G343" s="344"/>
      <c r="H343" s="344"/>
      <c r="I343" s="344"/>
      <c r="J343" s="345"/>
    </row>
    <row r="344" spans="1:10" ht="48" customHeight="1">
      <c r="A344" s="92">
        <f>IF('Данные к заполнению'!$B$32&gt;0,1,0)</f>
        <v>0</v>
      </c>
      <c r="B344" s="346" t="s">
        <v>150</v>
      </c>
      <c r="C344" s="347"/>
      <c r="D344" s="348"/>
      <c r="E344" s="349" t="s">
        <v>151</v>
      </c>
      <c r="F344" s="350"/>
      <c r="G344" s="350"/>
      <c r="H344" s="350"/>
      <c r="I344" s="350"/>
      <c r="J344" s="351"/>
    </row>
    <row r="345" spans="1:10" ht="15">
      <c r="A345" s="92">
        <f>IF('Данные к заполнению'!$B$32&gt;0,1,0)</f>
        <v>0</v>
      </c>
      <c r="B345" s="352"/>
      <c r="C345" s="353"/>
      <c r="D345" s="353"/>
      <c r="E345" s="353"/>
      <c r="F345" s="353"/>
      <c r="G345" s="353"/>
      <c r="H345" s="353"/>
      <c r="I345" s="353"/>
      <c r="J345" s="354"/>
    </row>
    <row r="346" spans="1:10" ht="55.5" customHeight="1">
      <c r="A346" s="92">
        <f>IF('Данные к заполнению'!$B$32&gt;0,1,0)</f>
        <v>0</v>
      </c>
      <c r="B346" s="355" t="s">
        <v>152</v>
      </c>
      <c r="C346" s="355"/>
      <c r="D346" s="355"/>
      <c r="E346" s="349" t="s">
        <v>153</v>
      </c>
      <c r="F346" s="350"/>
      <c r="G346" s="350"/>
      <c r="H346" s="350"/>
      <c r="I346" s="350"/>
      <c r="J346" s="351"/>
    </row>
    <row r="347" spans="1:10" ht="15">
      <c r="A347" s="92">
        <f>IF('Данные к заполнению'!$B$32&gt;0,1,0)</f>
        <v>0</v>
      </c>
      <c r="B347" s="331"/>
      <c r="C347" s="331"/>
      <c r="D347" s="331"/>
      <c r="E347" s="331"/>
      <c r="F347" s="331"/>
      <c r="G347" s="331"/>
      <c r="H347" s="331"/>
      <c r="I347" s="331"/>
      <c r="J347" s="331"/>
    </row>
    <row r="348" spans="1:10" ht="15">
      <c r="A348" s="92">
        <f>IF('Данные к заполнению'!$B$32&gt;0,1,0)</f>
        <v>0</v>
      </c>
      <c r="B348" s="332" t="str">
        <f>"Я, "&amp;'Данные к заполнению'!C32&amp;",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348" s="333"/>
      <c r="D348" s="333"/>
      <c r="E348" s="333"/>
      <c r="F348" s="333"/>
      <c r="G348" s="333"/>
      <c r="H348" s="333"/>
      <c r="I348" s="333"/>
      <c r="J348" s="334"/>
    </row>
    <row r="349" spans="1:10" ht="15">
      <c r="A349" s="92">
        <f>IF('Данные к заполнению'!$B$32&gt;0,1,0)</f>
        <v>0</v>
      </c>
      <c r="B349" s="335"/>
      <c r="C349" s="336"/>
      <c r="D349" s="336"/>
      <c r="E349" s="336"/>
      <c r="F349" s="336"/>
      <c r="G349" s="336"/>
      <c r="H349" s="336"/>
      <c r="I349" s="336"/>
      <c r="J349" s="337"/>
    </row>
    <row r="350" spans="1:10" ht="15">
      <c r="A350" s="92">
        <f>IF('Данные к заполнению'!$B$32&gt;0,1,0)</f>
        <v>0</v>
      </c>
      <c r="B350" s="335"/>
      <c r="C350" s="336"/>
      <c r="D350" s="336"/>
      <c r="E350" s="336"/>
      <c r="F350" s="336"/>
      <c r="G350" s="336"/>
      <c r="H350" s="336"/>
      <c r="I350" s="336"/>
      <c r="J350" s="337"/>
    </row>
    <row r="351" spans="1:10" ht="15">
      <c r="A351" s="92">
        <f>IF('Данные к заполнению'!$B$32&gt;0,1,0)</f>
        <v>0</v>
      </c>
      <c r="B351" s="335"/>
      <c r="C351" s="336"/>
      <c r="D351" s="336"/>
      <c r="E351" s="336"/>
      <c r="F351" s="336"/>
      <c r="G351" s="336"/>
      <c r="H351" s="336"/>
      <c r="I351" s="336"/>
      <c r="J351" s="337"/>
    </row>
    <row r="352" spans="1:10" ht="15">
      <c r="A352" s="92">
        <f>IF('Данные к заполнению'!$B$32&gt;0,1,0)</f>
        <v>0</v>
      </c>
      <c r="B352" s="45"/>
      <c r="C352" s="46"/>
      <c r="D352" s="46"/>
      <c r="E352" s="47"/>
      <c r="F352" s="338">
        <f>'Данные к заполнению'!C32</f>
        <v>0</v>
      </c>
      <c r="G352" s="338"/>
      <c r="H352" s="338"/>
      <c r="I352" s="338"/>
      <c r="J352" s="48"/>
    </row>
    <row r="353" spans="1:10" ht="36.75" customHeight="1">
      <c r="A353" s="92">
        <f>IF('Данные к заполнению'!$B$32&gt;0,1,0)</f>
        <v>0</v>
      </c>
      <c r="B353" s="49"/>
      <c r="C353" s="339" t="s">
        <v>154</v>
      </c>
      <c r="D353" s="339"/>
      <c r="E353" s="46"/>
      <c r="F353" s="339" t="s">
        <v>155</v>
      </c>
      <c r="G353" s="339"/>
      <c r="H353" s="339"/>
      <c r="I353" s="339"/>
      <c r="J353" s="50"/>
    </row>
    <row r="354" spans="1:10" ht="15" customHeight="1">
      <c r="A354" s="92">
        <f>IF('Данные к заполнению'!$B$32&gt;0,1,0)</f>
        <v>0</v>
      </c>
      <c r="B354" s="340" t="s">
        <v>156</v>
      </c>
      <c r="C354" s="341"/>
      <c r="D354" s="341"/>
      <c r="E354" s="342" t="str">
        <f>$C$31</f>
        <v>«00» января 1900г.</v>
      </c>
      <c r="F354" s="342"/>
      <c r="G354" s="342"/>
      <c r="H354" s="342"/>
      <c r="I354" s="342"/>
      <c r="J354" s="342"/>
    </row>
    <row r="355" ht="15">
      <c r="A355" s="92">
        <f>IF('Данные к заполнению'!$B$32&gt;0,1,0)</f>
        <v>0</v>
      </c>
    </row>
    <row r="356" ht="15">
      <c r="A356" s="92">
        <f>IF('Данные к заполнению'!$B$32&gt;0,1,0)</f>
        <v>0</v>
      </c>
    </row>
    <row r="357" ht="15">
      <c r="A357" s="92">
        <f>IF('Данные к заполнению'!$B$32&gt;0,1,0)</f>
        <v>0</v>
      </c>
    </row>
    <row r="358" ht="15">
      <c r="A358" s="92">
        <f>IF('Данные к заполнению'!$B$33&gt;0,1,0)</f>
        <v>0</v>
      </c>
    </row>
    <row r="359" ht="15">
      <c r="A359" s="92">
        <f>IF('Данные к заполнению'!$B$33&gt;0,1,0)</f>
        <v>0</v>
      </c>
    </row>
    <row r="360" spans="1:10" ht="15.75">
      <c r="A360" s="92">
        <f>IF('Данные к заполнению'!$B$33&gt;0,1,0)</f>
        <v>0</v>
      </c>
      <c r="B360" s="382" t="s">
        <v>130</v>
      </c>
      <c r="C360" s="382"/>
      <c r="D360" s="382"/>
      <c r="E360" s="382"/>
      <c r="F360" s="382"/>
      <c r="G360" s="382"/>
      <c r="H360" s="382"/>
      <c r="I360" s="382"/>
      <c r="J360" s="382"/>
    </row>
    <row r="361" spans="1:10" ht="15">
      <c r="A361" s="92">
        <f>IF('Данные к заполнению'!$B$33&gt;0,1,0)</f>
        <v>0</v>
      </c>
      <c r="B361" s="331" t="s">
        <v>131</v>
      </c>
      <c r="C361" s="331"/>
      <c r="D361" s="331"/>
      <c r="E361" s="331"/>
      <c r="F361" s="331"/>
      <c r="G361" s="331"/>
      <c r="H361" s="331"/>
      <c r="I361" s="331"/>
      <c r="J361" s="331"/>
    </row>
    <row r="362" spans="1:10" ht="15">
      <c r="A362" s="92">
        <f>IF('Данные к заполнению'!$B$33&gt;0,1,0)</f>
        <v>0</v>
      </c>
      <c r="B362" s="366" t="s">
        <v>132</v>
      </c>
      <c r="C362" s="366"/>
      <c r="D362" s="366"/>
      <c r="E362" s="373">
        <f>'Данные к заполнению'!C33</f>
        <v>0</v>
      </c>
      <c r="F362" s="383"/>
      <c r="G362" s="383"/>
      <c r="H362" s="383"/>
      <c r="I362" s="383"/>
      <c r="J362" s="374"/>
    </row>
    <row r="363" spans="1:10" ht="15">
      <c r="A363" s="92">
        <f>IF('Данные к заполнению'!$B$33&gt;0,1,0)</f>
        <v>0</v>
      </c>
      <c r="B363" s="375" t="s">
        <v>133</v>
      </c>
      <c r="C363" s="375"/>
      <c r="D363" s="375"/>
      <c r="E363" s="373">
        <f>'Данные к заполнению'!J33</f>
        <v>0</v>
      </c>
      <c r="F363" s="383"/>
      <c r="G363" s="383"/>
      <c r="H363" s="383"/>
      <c r="I363" s="383"/>
      <c r="J363" s="374"/>
    </row>
    <row r="364" spans="1:10" ht="15">
      <c r="A364" s="92">
        <f>IF('Данные к заполнению'!$B$33&gt;0,1,0)</f>
        <v>0</v>
      </c>
      <c r="B364" s="375" t="s">
        <v>134</v>
      </c>
      <c r="C364" s="375"/>
      <c r="D364" s="375"/>
      <c r="E364" s="375"/>
      <c r="F364" s="375"/>
      <c r="G364" s="375"/>
      <c r="H364" s="375"/>
      <c r="I364" s="373" t="s">
        <v>157</v>
      </c>
      <c r="J364" s="374"/>
    </row>
    <row r="365" spans="1:10" ht="15">
      <c r="A365" s="92">
        <f>IF('Данные к заполнению'!$B$33&gt;0,1,0)</f>
        <v>0</v>
      </c>
      <c r="B365" s="375" t="s">
        <v>135</v>
      </c>
      <c r="C365" s="375"/>
      <c r="D365" s="373">
        <f>'Данные к заполнению'!E33</f>
        <v>0</v>
      </c>
      <c r="E365" s="374"/>
      <c r="F365" s="375" t="s">
        <v>136</v>
      </c>
      <c r="G365" s="375"/>
      <c r="H365" s="376">
        <f>'Данные к заполнению'!H33</f>
        <v>0</v>
      </c>
      <c r="I365" s="383"/>
      <c r="J365" s="374"/>
    </row>
    <row r="366" spans="1:10" ht="15">
      <c r="A366" s="92">
        <f>IF('Данные к заполнению'!$B$33&gt;0,1,0)</f>
        <v>0</v>
      </c>
      <c r="B366" s="375" t="s">
        <v>137</v>
      </c>
      <c r="C366" s="375"/>
      <c r="D366" s="375"/>
      <c r="E366" s="379">
        <f>'Данные к заполнению'!F33</f>
        <v>0</v>
      </c>
      <c r="F366" s="380"/>
      <c r="G366" s="380"/>
      <c r="H366" s="380"/>
      <c r="I366" s="380"/>
      <c r="J366" s="381"/>
    </row>
    <row r="367" spans="1:10" ht="15">
      <c r="A367" s="92">
        <f>IF('Данные к заполнению'!$B$33&gt;0,1,0)</f>
        <v>0</v>
      </c>
      <c r="B367" s="363"/>
      <c r="C367" s="364"/>
      <c r="D367" s="364"/>
      <c r="E367" s="364"/>
      <c r="F367" s="364"/>
      <c r="G367" s="364"/>
      <c r="H367" s="364"/>
      <c r="I367" s="364"/>
      <c r="J367" s="365"/>
    </row>
    <row r="368" spans="1:10" ht="15">
      <c r="A368" s="92">
        <f>IF('Данные к заполнению'!$B$33&gt;0,1,0)</f>
        <v>0</v>
      </c>
      <c r="B368" s="331" t="s">
        <v>138</v>
      </c>
      <c r="C368" s="331"/>
      <c r="D368" s="331"/>
      <c r="E368" s="331"/>
      <c r="F368" s="331"/>
      <c r="G368" s="331"/>
      <c r="H368" s="331"/>
      <c r="I368" s="331"/>
      <c r="J368" s="331"/>
    </row>
    <row r="369" spans="1:10" ht="30" customHeight="1">
      <c r="A369" s="92">
        <f>IF('Данные к заполнению'!$B$33&gt;0,1,0)</f>
        <v>0</v>
      </c>
      <c r="B369" s="366" t="s">
        <v>139</v>
      </c>
      <c r="C369" s="366"/>
      <c r="D369" s="366"/>
      <c r="E369" s="361" t="s">
        <v>168</v>
      </c>
      <c r="F369" s="361"/>
      <c r="G369" s="361"/>
      <c r="H369" s="361"/>
      <c r="I369" s="361"/>
      <c r="J369" s="361"/>
    </row>
    <row r="370" spans="1:10" ht="23.25" customHeight="1">
      <c r="A370" s="92">
        <f>IF('Данные к заполнению'!$B$33&gt;0,1,0)</f>
        <v>0</v>
      </c>
      <c r="B370" s="367" t="s">
        <v>140</v>
      </c>
      <c r="C370" s="368"/>
      <c r="D370" s="369"/>
      <c r="E370" s="370" t="s">
        <v>141</v>
      </c>
      <c r="F370" s="371"/>
      <c r="G370" s="371"/>
      <c r="H370" s="371"/>
      <c r="I370" s="371"/>
      <c r="J370" s="372"/>
    </row>
    <row r="371" spans="1:10" ht="15">
      <c r="A371" s="92">
        <f>IF('Данные к заполнению'!$B$33&gt;0,1,0)</f>
        <v>0</v>
      </c>
      <c r="B371" s="343"/>
      <c r="C371" s="344"/>
      <c r="D371" s="344"/>
      <c r="E371" s="344"/>
      <c r="F371" s="344"/>
      <c r="G371" s="344"/>
      <c r="H371" s="344"/>
      <c r="I371" s="344"/>
      <c r="J371" s="345"/>
    </row>
    <row r="372" spans="1:10" ht="77.25" customHeight="1">
      <c r="A372" s="92">
        <f>IF('Данные к заполнению'!$B$33&gt;0,1,0)</f>
        <v>0</v>
      </c>
      <c r="B372" s="346" t="s">
        <v>142</v>
      </c>
      <c r="C372" s="347"/>
      <c r="D372" s="348"/>
      <c r="E372" s="361" t="s">
        <v>143</v>
      </c>
      <c r="F372" s="361"/>
      <c r="G372" s="361"/>
      <c r="H372" s="361"/>
      <c r="I372" s="361"/>
      <c r="J372" s="361"/>
    </row>
    <row r="373" spans="1:10" ht="15">
      <c r="A373" s="92">
        <f>IF('Данные к заполнению'!$B$33&gt;0,1,0)</f>
        <v>0</v>
      </c>
      <c r="B373" s="340"/>
      <c r="C373" s="341"/>
      <c r="D373" s="341"/>
      <c r="E373" s="341"/>
      <c r="F373" s="341"/>
      <c r="G373" s="341"/>
      <c r="H373" s="341"/>
      <c r="I373" s="341"/>
      <c r="J373" s="362"/>
    </row>
    <row r="374" spans="1:10" ht="72.75" customHeight="1">
      <c r="A374" s="92">
        <f>IF('Данные к заполнению'!$B$33&gt;0,1,0)</f>
        <v>0</v>
      </c>
      <c r="B374" s="346" t="s">
        <v>144</v>
      </c>
      <c r="C374" s="347"/>
      <c r="D374" s="348"/>
      <c r="E374" s="349" t="s">
        <v>145</v>
      </c>
      <c r="F374" s="350"/>
      <c r="G374" s="350"/>
      <c r="H374" s="350"/>
      <c r="I374" s="350"/>
      <c r="J374" s="351"/>
    </row>
    <row r="375" spans="1:10" ht="15">
      <c r="A375" s="92">
        <f>IF('Данные к заполнению'!$B$33&gt;0,1,0)</f>
        <v>0</v>
      </c>
      <c r="B375" s="356"/>
      <c r="C375" s="357"/>
      <c r="D375" s="357"/>
      <c r="E375" s="357"/>
      <c r="F375" s="357"/>
      <c r="G375" s="357"/>
      <c r="H375" s="357"/>
      <c r="I375" s="357"/>
      <c r="J375" s="358"/>
    </row>
    <row r="376" spans="1:10" ht="64.5" customHeight="1">
      <c r="A376" s="92">
        <f>IF('Данные к заполнению'!$B$33&gt;0,1,0)</f>
        <v>0</v>
      </c>
      <c r="B376" s="346" t="s">
        <v>146</v>
      </c>
      <c r="C376" s="359"/>
      <c r="D376" s="360"/>
      <c r="E376" s="361" t="s">
        <v>147</v>
      </c>
      <c r="F376" s="361"/>
      <c r="G376" s="361"/>
      <c r="H376" s="361"/>
      <c r="I376" s="361"/>
      <c r="J376" s="361"/>
    </row>
    <row r="377" spans="1:10" ht="15">
      <c r="A377" s="92">
        <f>IF('Данные к заполнению'!$B$33&gt;0,1,0)</f>
        <v>0</v>
      </c>
      <c r="B377" s="343"/>
      <c r="C377" s="344"/>
      <c r="D377" s="344"/>
      <c r="E377" s="344"/>
      <c r="F377" s="344"/>
      <c r="G377" s="344"/>
      <c r="H377" s="344"/>
      <c r="I377" s="344"/>
      <c r="J377" s="345"/>
    </row>
    <row r="378" spans="1:10" ht="67.5" customHeight="1">
      <c r="A378" s="92">
        <f>IF('Данные к заполнению'!$B$33&gt;0,1,0)</f>
        <v>0</v>
      </c>
      <c r="B378" s="346" t="s">
        <v>148</v>
      </c>
      <c r="C378" s="347"/>
      <c r="D378" s="348"/>
      <c r="E378" s="349" t="s">
        <v>149</v>
      </c>
      <c r="F378" s="350"/>
      <c r="G378" s="350"/>
      <c r="H378" s="350"/>
      <c r="I378" s="350"/>
      <c r="J378" s="351"/>
    </row>
    <row r="379" spans="1:10" ht="15">
      <c r="A379" s="92">
        <f>IF('Данные к заполнению'!$B$33&gt;0,1,0)</f>
        <v>0</v>
      </c>
      <c r="B379" s="343"/>
      <c r="C379" s="344"/>
      <c r="D379" s="344"/>
      <c r="E379" s="344"/>
      <c r="F379" s="344"/>
      <c r="G379" s="344"/>
      <c r="H379" s="344"/>
      <c r="I379" s="344"/>
      <c r="J379" s="345"/>
    </row>
    <row r="380" spans="1:10" ht="48" customHeight="1">
      <c r="A380" s="92">
        <f>IF('Данные к заполнению'!$B$33&gt;0,1,0)</f>
        <v>0</v>
      </c>
      <c r="B380" s="346" t="s">
        <v>150</v>
      </c>
      <c r="C380" s="347"/>
      <c r="D380" s="348"/>
      <c r="E380" s="349" t="s">
        <v>151</v>
      </c>
      <c r="F380" s="350"/>
      <c r="G380" s="350"/>
      <c r="H380" s="350"/>
      <c r="I380" s="350"/>
      <c r="J380" s="351"/>
    </row>
    <row r="381" spans="1:10" ht="15">
      <c r="A381" s="92">
        <f>IF('Данные к заполнению'!$B$33&gt;0,1,0)</f>
        <v>0</v>
      </c>
      <c r="B381" s="352"/>
      <c r="C381" s="353"/>
      <c r="D381" s="353"/>
      <c r="E381" s="353"/>
      <c r="F381" s="353"/>
      <c r="G381" s="353"/>
      <c r="H381" s="353"/>
      <c r="I381" s="353"/>
      <c r="J381" s="354"/>
    </row>
    <row r="382" spans="1:10" ht="55.5" customHeight="1">
      <c r="A382" s="92">
        <f>IF('Данные к заполнению'!$B$33&gt;0,1,0)</f>
        <v>0</v>
      </c>
      <c r="B382" s="355" t="s">
        <v>152</v>
      </c>
      <c r="C382" s="355"/>
      <c r="D382" s="355"/>
      <c r="E382" s="349" t="s">
        <v>153</v>
      </c>
      <c r="F382" s="350"/>
      <c r="G382" s="350"/>
      <c r="H382" s="350"/>
      <c r="I382" s="350"/>
      <c r="J382" s="351"/>
    </row>
    <row r="383" spans="1:10" ht="15">
      <c r="A383" s="92">
        <f>IF('Данные к заполнению'!$B$33&gt;0,1,0)</f>
        <v>0</v>
      </c>
      <c r="B383" s="331"/>
      <c r="C383" s="331"/>
      <c r="D383" s="331"/>
      <c r="E383" s="331"/>
      <c r="F383" s="331"/>
      <c r="G383" s="331"/>
      <c r="H383" s="331"/>
      <c r="I383" s="331"/>
      <c r="J383" s="331"/>
    </row>
    <row r="384" spans="1:10" ht="15">
      <c r="A384" s="92">
        <f>IF('Данные к заполнению'!$B$33&gt;0,1,0)</f>
        <v>0</v>
      </c>
      <c r="B384" s="332" t="str">
        <f>"Я, "&amp;'Данные к заполнению'!C33&amp;",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384" s="333"/>
      <c r="D384" s="333"/>
      <c r="E384" s="333"/>
      <c r="F384" s="333"/>
      <c r="G384" s="333"/>
      <c r="H384" s="333"/>
      <c r="I384" s="333"/>
      <c r="J384" s="334"/>
    </row>
    <row r="385" spans="1:10" ht="15">
      <c r="A385" s="92">
        <f>IF('Данные к заполнению'!$B$33&gt;0,1,0)</f>
        <v>0</v>
      </c>
      <c r="B385" s="335"/>
      <c r="C385" s="336"/>
      <c r="D385" s="336"/>
      <c r="E385" s="336"/>
      <c r="F385" s="336"/>
      <c r="G385" s="336"/>
      <c r="H385" s="336"/>
      <c r="I385" s="336"/>
      <c r="J385" s="337"/>
    </row>
    <row r="386" spans="1:10" ht="15">
      <c r="A386" s="92">
        <f>IF('Данные к заполнению'!$B$33&gt;0,1,0)</f>
        <v>0</v>
      </c>
      <c r="B386" s="335"/>
      <c r="C386" s="336"/>
      <c r="D386" s="336"/>
      <c r="E386" s="336"/>
      <c r="F386" s="336"/>
      <c r="G386" s="336"/>
      <c r="H386" s="336"/>
      <c r="I386" s="336"/>
      <c r="J386" s="337"/>
    </row>
    <row r="387" spans="1:10" ht="15">
      <c r="A387" s="92">
        <f>IF('Данные к заполнению'!$B$33&gt;0,1,0)</f>
        <v>0</v>
      </c>
      <c r="B387" s="335"/>
      <c r="C387" s="336"/>
      <c r="D387" s="336"/>
      <c r="E387" s="336"/>
      <c r="F387" s="336"/>
      <c r="G387" s="336"/>
      <c r="H387" s="336"/>
      <c r="I387" s="336"/>
      <c r="J387" s="337"/>
    </row>
    <row r="388" spans="1:10" ht="15">
      <c r="A388" s="92">
        <f>IF('Данные к заполнению'!$B$33&gt;0,1,0)</f>
        <v>0</v>
      </c>
      <c r="B388" s="45"/>
      <c r="C388" s="46"/>
      <c r="D388" s="46"/>
      <c r="E388" s="47"/>
      <c r="F388" s="338">
        <f>'Данные к заполнению'!C33</f>
        <v>0</v>
      </c>
      <c r="G388" s="338"/>
      <c r="H388" s="338"/>
      <c r="I388" s="338"/>
      <c r="J388" s="48"/>
    </row>
    <row r="389" spans="1:10" ht="36.75" customHeight="1">
      <c r="A389" s="92">
        <f>IF('Данные к заполнению'!$B$33&gt;0,1,0)</f>
        <v>0</v>
      </c>
      <c r="B389" s="49"/>
      <c r="C389" s="339" t="s">
        <v>154</v>
      </c>
      <c r="D389" s="339"/>
      <c r="E389" s="46"/>
      <c r="F389" s="339" t="s">
        <v>155</v>
      </c>
      <c r="G389" s="339"/>
      <c r="H389" s="339"/>
      <c r="I389" s="339"/>
      <c r="J389" s="50"/>
    </row>
    <row r="390" spans="1:10" ht="15" customHeight="1">
      <c r="A390" s="92">
        <f>IF('Данные к заполнению'!$B$33&gt;0,1,0)</f>
        <v>0</v>
      </c>
      <c r="B390" s="340" t="s">
        <v>156</v>
      </c>
      <c r="C390" s="341"/>
      <c r="D390" s="341"/>
      <c r="E390" s="342" t="str">
        <f>$C$31</f>
        <v>«00» января 1900г.</v>
      </c>
      <c r="F390" s="342"/>
      <c r="G390" s="342"/>
      <c r="H390" s="342"/>
      <c r="I390" s="342"/>
      <c r="J390" s="342"/>
    </row>
    <row r="391" ht="15">
      <c r="A391" s="92">
        <f>IF('Данные к заполнению'!$B$33&gt;0,1,0)</f>
        <v>0</v>
      </c>
    </row>
    <row r="392" ht="15">
      <c r="A392" s="92">
        <f>IF('Данные к заполнению'!$B$33&gt;0,1,0)</f>
        <v>0</v>
      </c>
    </row>
    <row r="393" ht="15">
      <c r="A393" s="92">
        <f>IF('Данные к заполнению'!$B$33&gt;0,1,0)</f>
        <v>0</v>
      </c>
    </row>
    <row r="394" ht="15">
      <c r="A394" s="92">
        <f>IF('Данные к заполнению'!$B$34&gt;0,1,0)</f>
        <v>0</v>
      </c>
    </row>
    <row r="395" ht="15">
      <c r="A395" s="92">
        <f>IF('Данные к заполнению'!$B$34&gt;0,1,0)</f>
        <v>0</v>
      </c>
    </row>
    <row r="396" spans="1:10" ht="15.75">
      <c r="A396" s="92">
        <f>IF('Данные к заполнению'!$B$34&gt;0,1,0)</f>
        <v>0</v>
      </c>
      <c r="B396" s="382" t="s">
        <v>130</v>
      </c>
      <c r="C396" s="382"/>
      <c r="D396" s="382"/>
      <c r="E396" s="382"/>
      <c r="F396" s="382"/>
      <c r="G396" s="382"/>
      <c r="H396" s="382"/>
      <c r="I396" s="382"/>
      <c r="J396" s="382"/>
    </row>
    <row r="397" spans="1:10" ht="15">
      <c r="A397" s="92">
        <f>IF('Данные к заполнению'!$B$34&gt;0,1,0)</f>
        <v>0</v>
      </c>
      <c r="B397" s="331" t="s">
        <v>131</v>
      </c>
      <c r="C397" s="331"/>
      <c r="D397" s="331"/>
      <c r="E397" s="331"/>
      <c r="F397" s="331"/>
      <c r="G397" s="331"/>
      <c r="H397" s="331"/>
      <c r="I397" s="331"/>
      <c r="J397" s="331"/>
    </row>
    <row r="398" spans="1:10" ht="15">
      <c r="A398" s="92">
        <f>IF('Данные к заполнению'!$B$34&gt;0,1,0)</f>
        <v>0</v>
      </c>
      <c r="B398" s="366" t="s">
        <v>132</v>
      </c>
      <c r="C398" s="366"/>
      <c r="D398" s="366"/>
      <c r="E398" s="373">
        <f>'Данные к заполнению'!C34</f>
        <v>0</v>
      </c>
      <c r="F398" s="383"/>
      <c r="G398" s="383"/>
      <c r="H398" s="383"/>
      <c r="I398" s="383"/>
      <c r="J398" s="374"/>
    </row>
    <row r="399" spans="1:10" ht="15">
      <c r="A399" s="92">
        <f>IF('Данные к заполнению'!$B$34&gt;0,1,0)</f>
        <v>0</v>
      </c>
      <c r="B399" s="375" t="s">
        <v>133</v>
      </c>
      <c r="C399" s="375"/>
      <c r="D399" s="375"/>
      <c r="E399" s="373">
        <f>'Данные к заполнению'!J34</f>
        <v>0</v>
      </c>
      <c r="F399" s="383"/>
      <c r="G399" s="383"/>
      <c r="H399" s="383"/>
      <c r="I399" s="383"/>
      <c r="J399" s="374"/>
    </row>
    <row r="400" spans="1:10" ht="15">
      <c r="A400" s="92">
        <f>IF('Данные к заполнению'!$B$34&gt;0,1,0)</f>
        <v>0</v>
      </c>
      <c r="B400" s="375" t="s">
        <v>134</v>
      </c>
      <c r="C400" s="375"/>
      <c r="D400" s="375"/>
      <c r="E400" s="375"/>
      <c r="F400" s="375"/>
      <c r="G400" s="375"/>
      <c r="H400" s="375"/>
      <c r="I400" s="373" t="s">
        <v>157</v>
      </c>
      <c r="J400" s="374"/>
    </row>
    <row r="401" spans="1:10" ht="15">
      <c r="A401" s="92">
        <f>IF('Данные к заполнению'!$B$34&gt;0,1,0)</f>
        <v>0</v>
      </c>
      <c r="B401" s="375" t="s">
        <v>135</v>
      </c>
      <c r="C401" s="375"/>
      <c r="D401" s="373">
        <f>'Данные к заполнению'!E34</f>
        <v>0</v>
      </c>
      <c r="E401" s="374"/>
      <c r="F401" s="375" t="s">
        <v>136</v>
      </c>
      <c r="G401" s="375"/>
      <c r="H401" s="376">
        <f>'Данные к заполнению'!H34</f>
        <v>0</v>
      </c>
      <c r="I401" s="383"/>
      <c r="J401" s="374"/>
    </row>
    <row r="402" spans="1:10" ht="15">
      <c r="A402" s="92">
        <f>IF('Данные к заполнению'!$B$34&gt;0,1,0)</f>
        <v>0</v>
      </c>
      <c r="B402" s="375" t="s">
        <v>137</v>
      </c>
      <c r="C402" s="375"/>
      <c r="D402" s="375"/>
      <c r="E402" s="379">
        <f>'Данные к заполнению'!F34</f>
        <v>0</v>
      </c>
      <c r="F402" s="380"/>
      <c r="G402" s="380"/>
      <c r="H402" s="380"/>
      <c r="I402" s="380"/>
      <c r="J402" s="381"/>
    </row>
    <row r="403" spans="1:10" ht="15">
      <c r="A403" s="92">
        <f>IF('Данные к заполнению'!$B$34&gt;0,1,0)</f>
        <v>0</v>
      </c>
      <c r="B403" s="363"/>
      <c r="C403" s="364"/>
      <c r="D403" s="364"/>
      <c r="E403" s="364"/>
      <c r="F403" s="364"/>
      <c r="G403" s="364"/>
      <c r="H403" s="364"/>
      <c r="I403" s="364"/>
      <c r="J403" s="365"/>
    </row>
    <row r="404" spans="1:10" ht="15">
      <c r="A404" s="92">
        <f>IF('Данные к заполнению'!$B$34&gt;0,1,0)</f>
        <v>0</v>
      </c>
      <c r="B404" s="331" t="s">
        <v>138</v>
      </c>
      <c r="C404" s="331"/>
      <c r="D404" s="331"/>
      <c r="E404" s="331"/>
      <c r="F404" s="331"/>
      <c r="G404" s="331"/>
      <c r="H404" s="331"/>
      <c r="I404" s="331"/>
      <c r="J404" s="331"/>
    </row>
    <row r="405" spans="1:10" ht="30" customHeight="1">
      <c r="A405" s="92">
        <f>IF('Данные к заполнению'!$B$34&gt;0,1,0)</f>
        <v>0</v>
      </c>
      <c r="B405" s="366" t="s">
        <v>139</v>
      </c>
      <c r="C405" s="366"/>
      <c r="D405" s="366"/>
      <c r="E405" s="361" t="s">
        <v>168</v>
      </c>
      <c r="F405" s="361"/>
      <c r="G405" s="361"/>
      <c r="H405" s="361"/>
      <c r="I405" s="361"/>
      <c r="J405" s="361"/>
    </row>
    <row r="406" spans="1:10" ht="23.25" customHeight="1">
      <c r="A406" s="92">
        <f>IF('Данные к заполнению'!$B$34&gt;0,1,0)</f>
        <v>0</v>
      </c>
      <c r="B406" s="367" t="s">
        <v>140</v>
      </c>
      <c r="C406" s="368"/>
      <c r="D406" s="369"/>
      <c r="E406" s="370" t="s">
        <v>141</v>
      </c>
      <c r="F406" s="371"/>
      <c r="G406" s="371"/>
      <c r="H406" s="371"/>
      <c r="I406" s="371"/>
      <c r="J406" s="372"/>
    </row>
    <row r="407" spans="1:10" ht="15">
      <c r="A407" s="92">
        <f>IF('Данные к заполнению'!$B$34&gt;0,1,0)</f>
        <v>0</v>
      </c>
      <c r="B407" s="343"/>
      <c r="C407" s="344"/>
      <c r="D407" s="344"/>
      <c r="E407" s="344"/>
      <c r="F407" s="344"/>
      <c r="G407" s="344"/>
      <c r="H407" s="344"/>
      <c r="I407" s="344"/>
      <c r="J407" s="345"/>
    </row>
    <row r="408" spans="1:10" ht="77.25" customHeight="1">
      <c r="A408" s="92">
        <f>IF('Данные к заполнению'!$B$34&gt;0,1,0)</f>
        <v>0</v>
      </c>
      <c r="B408" s="346" t="s">
        <v>142</v>
      </c>
      <c r="C408" s="347"/>
      <c r="D408" s="348"/>
      <c r="E408" s="361" t="s">
        <v>143</v>
      </c>
      <c r="F408" s="361"/>
      <c r="G408" s="361"/>
      <c r="H408" s="361"/>
      <c r="I408" s="361"/>
      <c r="J408" s="361"/>
    </row>
    <row r="409" spans="1:10" ht="15">
      <c r="A409" s="92">
        <f>IF('Данные к заполнению'!$B$34&gt;0,1,0)</f>
        <v>0</v>
      </c>
      <c r="B409" s="340"/>
      <c r="C409" s="341"/>
      <c r="D409" s="341"/>
      <c r="E409" s="341"/>
      <c r="F409" s="341"/>
      <c r="G409" s="341"/>
      <c r="H409" s="341"/>
      <c r="I409" s="341"/>
      <c r="J409" s="362"/>
    </row>
    <row r="410" spans="1:10" ht="72.75" customHeight="1">
      <c r="A410" s="92">
        <f>IF('Данные к заполнению'!$B$34&gt;0,1,0)</f>
        <v>0</v>
      </c>
      <c r="B410" s="346" t="s">
        <v>144</v>
      </c>
      <c r="C410" s="347"/>
      <c r="D410" s="348"/>
      <c r="E410" s="349" t="s">
        <v>145</v>
      </c>
      <c r="F410" s="350"/>
      <c r="G410" s="350"/>
      <c r="H410" s="350"/>
      <c r="I410" s="350"/>
      <c r="J410" s="351"/>
    </row>
    <row r="411" spans="1:10" ht="15">
      <c r="A411" s="92">
        <f>IF('Данные к заполнению'!$B$34&gt;0,1,0)</f>
        <v>0</v>
      </c>
      <c r="B411" s="356"/>
      <c r="C411" s="357"/>
      <c r="D411" s="357"/>
      <c r="E411" s="357"/>
      <c r="F411" s="357"/>
      <c r="G411" s="357"/>
      <c r="H411" s="357"/>
      <c r="I411" s="357"/>
      <c r="J411" s="358"/>
    </row>
    <row r="412" spans="1:10" ht="64.5" customHeight="1">
      <c r="A412" s="92">
        <f>IF('Данные к заполнению'!$B$34&gt;0,1,0)</f>
        <v>0</v>
      </c>
      <c r="B412" s="346" t="s">
        <v>146</v>
      </c>
      <c r="C412" s="359"/>
      <c r="D412" s="360"/>
      <c r="E412" s="361" t="s">
        <v>147</v>
      </c>
      <c r="F412" s="361"/>
      <c r="G412" s="361"/>
      <c r="H412" s="361"/>
      <c r="I412" s="361"/>
      <c r="J412" s="361"/>
    </row>
    <row r="413" spans="1:10" ht="15">
      <c r="A413" s="92">
        <f>IF('Данные к заполнению'!$B$34&gt;0,1,0)</f>
        <v>0</v>
      </c>
      <c r="B413" s="343"/>
      <c r="C413" s="344"/>
      <c r="D413" s="344"/>
      <c r="E413" s="344"/>
      <c r="F413" s="344"/>
      <c r="G413" s="344"/>
      <c r="H413" s="344"/>
      <c r="I413" s="344"/>
      <c r="J413" s="345"/>
    </row>
    <row r="414" spans="1:10" ht="67.5" customHeight="1">
      <c r="A414" s="92">
        <f>IF('Данные к заполнению'!$B$34&gt;0,1,0)</f>
        <v>0</v>
      </c>
      <c r="B414" s="346" t="s">
        <v>148</v>
      </c>
      <c r="C414" s="347"/>
      <c r="D414" s="348"/>
      <c r="E414" s="349" t="s">
        <v>149</v>
      </c>
      <c r="F414" s="350"/>
      <c r="G414" s="350"/>
      <c r="H414" s="350"/>
      <c r="I414" s="350"/>
      <c r="J414" s="351"/>
    </row>
    <row r="415" spans="1:10" ht="15">
      <c r="A415" s="92">
        <f>IF('Данные к заполнению'!$B$34&gt;0,1,0)</f>
        <v>0</v>
      </c>
      <c r="B415" s="343"/>
      <c r="C415" s="344"/>
      <c r="D415" s="344"/>
      <c r="E415" s="344"/>
      <c r="F415" s="344"/>
      <c r="G415" s="344"/>
      <c r="H415" s="344"/>
      <c r="I415" s="344"/>
      <c r="J415" s="345"/>
    </row>
    <row r="416" spans="1:10" ht="48" customHeight="1">
      <c r="A416" s="92">
        <f>IF('Данные к заполнению'!$B$34&gt;0,1,0)</f>
        <v>0</v>
      </c>
      <c r="B416" s="346" t="s">
        <v>150</v>
      </c>
      <c r="C416" s="347"/>
      <c r="D416" s="348"/>
      <c r="E416" s="349" t="s">
        <v>151</v>
      </c>
      <c r="F416" s="350"/>
      <c r="G416" s="350"/>
      <c r="H416" s="350"/>
      <c r="I416" s="350"/>
      <c r="J416" s="351"/>
    </row>
    <row r="417" spans="1:10" ht="15">
      <c r="A417" s="92">
        <f>IF('Данные к заполнению'!$B$34&gt;0,1,0)</f>
        <v>0</v>
      </c>
      <c r="B417" s="352"/>
      <c r="C417" s="353"/>
      <c r="D417" s="353"/>
      <c r="E417" s="353"/>
      <c r="F417" s="353"/>
      <c r="G417" s="353"/>
      <c r="H417" s="353"/>
      <c r="I417" s="353"/>
      <c r="J417" s="354"/>
    </row>
    <row r="418" spans="1:10" ht="55.5" customHeight="1">
      <c r="A418" s="92">
        <f>IF('Данные к заполнению'!$B$34&gt;0,1,0)</f>
        <v>0</v>
      </c>
      <c r="B418" s="355" t="s">
        <v>152</v>
      </c>
      <c r="C418" s="355"/>
      <c r="D418" s="355"/>
      <c r="E418" s="349" t="s">
        <v>153</v>
      </c>
      <c r="F418" s="350"/>
      <c r="G418" s="350"/>
      <c r="H418" s="350"/>
      <c r="I418" s="350"/>
      <c r="J418" s="351"/>
    </row>
    <row r="419" spans="1:10" ht="15">
      <c r="A419" s="92">
        <f>IF('Данные к заполнению'!$B$34&gt;0,1,0)</f>
        <v>0</v>
      </c>
      <c r="B419" s="331"/>
      <c r="C419" s="331"/>
      <c r="D419" s="331"/>
      <c r="E419" s="331"/>
      <c r="F419" s="331"/>
      <c r="G419" s="331"/>
      <c r="H419" s="331"/>
      <c r="I419" s="331"/>
      <c r="J419" s="331"/>
    </row>
    <row r="420" spans="1:10" ht="15">
      <c r="A420" s="92">
        <f>IF('Данные к заполнению'!$B$34&gt;0,1,0)</f>
        <v>0</v>
      </c>
      <c r="B420" s="332" t="str">
        <f>"Я, "&amp;'Данные к заполнению'!C34&amp;", руководствуясь ст.9 Федерального закона от 27.07.2006г. №152-ФЗ 'О персональных данных', принимаю решение о предоставлении своих персональных данных и даю согласие на их обработку своей волей и в своем интересе."</f>
        <v>Я, , руководствуясь ст.9 Федерального закона от 27.07.2006г. №152-ФЗ ''О персональных данных'', принимаю решение о предоставлении своих персональных данных и даю согласие на их обработку своей волей и в своем интересе.</v>
      </c>
      <c r="C420" s="333"/>
      <c r="D420" s="333"/>
      <c r="E420" s="333"/>
      <c r="F420" s="333"/>
      <c r="G420" s="333"/>
      <c r="H420" s="333"/>
      <c r="I420" s="333"/>
      <c r="J420" s="334"/>
    </row>
    <row r="421" spans="1:10" ht="15">
      <c r="A421" s="92">
        <f>IF('Данные к заполнению'!$B$34&gt;0,1,0)</f>
        <v>0</v>
      </c>
      <c r="B421" s="335"/>
      <c r="C421" s="336"/>
      <c r="D421" s="336"/>
      <c r="E421" s="336"/>
      <c r="F421" s="336"/>
      <c r="G421" s="336"/>
      <c r="H421" s="336"/>
      <c r="I421" s="336"/>
      <c r="J421" s="337"/>
    </row>
    <row r="422" spans="1:10" ht="15">
      <c r="A422" s="92">
        <f>IF('Данные к заполнению'!$B$34&gt;0,1,0)</f>
        <v>0</v>
      </c>
      <c r="B422" s="335"/>
      <c r="C422" s="336"/>
      <c r="D422" s="336"/>
      <c r="E422" s="336"/>
      <c r="F422" s="336"/>
      <c r="G422" s="336"/>
      <c r="H422" s="336"/>
      <c r="I422" s="336"/>
      <c r="J422" s="337"/>
    </row>
    <row r="423" spans="1:10" ht="15">
      <c r="A423" s="92">
        <f>IF('Данные к заполнению'!$B$34&gt;0,1,0)</f>
        <v>0</v>
      </c>
      <c r="B423" s="335"/>
      <c r="C423" s="336"/>
      <c r="D423" s="336"/>
      <c r="E423" s="336"/>
      <c r="F423" s="336"/>
      <c r="G423" s="336"/>
      <c r="H423" s="336"/>
      <c r="I423" s="336"/>
      <c r="J423" s="337"/>
    </row>
    <row r="424" spans="1:10" ht="15">
      <c r="A424" s="92">
        <f>IF('Данные к заполнению'!$B$34&gt;0,1,0)</f>
        <v>0</v>
      </c>
      <c r="B424" s="45"/>
      <c r="C424" s="46"/>
      <c r="D424" s="46"/>
      <c r="E424" s="47"/>
      <c r="F424" s="338">
        <f>'Данные к заполнению'!C34</f>
        <v>0</v>
      </c>
      <c r="G424" s="338"/>
      <c r="H424" s="338"/>
      <c r="I424" s="338"/>
      <c r="J424" s="48"/>
    </row>
    <row r="425" spans="1:10" ht="36.75" customHeight="1">
      <c r="A425" s="92">
        <f>IF('Данные к заполнению'!$B$34&gt;0,1,0)</f>
        <v>0</v>
      </c>
      <c r="B425" s="49"/>
      <c r="C425" s="339" t="s">
        <v>154</v>
      </c>
      <c r="D425" s="339"/>
      <c r="E425" s="46"/>
      <c r="F425" s="339" t="s">
        <v>155</v>
      </c>
      <c r="G425" s="339"/>
      <c r="H425" s="339"/>
      <c r="I425" s="339"/>
      <c r="J425" s="50"/>
    </row>
    <row r="426" spans="1:10" ht="15" customHeight="1">
      <c r="A426" s="92">
        <f>IF('Данные к заполнению'!$B$34&gt;0,1,0)</f>
        <v>0</v>
      </c>
      <c r="B426" s="340" t="s">
        <v>156</v>
      </c>
      <c r="C426" s="341"/>
      <c r="D426" s="341"/>
      <c r="E426" s="342" t="str">
        <f>$C$31</f>
        <v>«00» января 1900г.</v>
      </c>
      <c r="F426" s="342"/>
      <c r="G426" s="342"/>
      <c r="H426" s="342"/>
      <c r="I426" s="342"/>
      <c r="J426" s="342"/>
    </row>
    <row r="427" ht="15">
      <c r="A427" s="92">
        <f>IF('Данные к заполнению'!$B$34&gt;0,1,0)</f>
        <v>0</v>
      </c>
    </row>
    <row r="428" ht="15">
      <c r="A428" s="92">
        <f>IF('Данные к заполнению'!$B$34&gt;0,1,0)</f>
        <v>0</v>
      </c>
    </row>
    <row r="429" ht="15">
      <c r="A429" s="92">
        <f>IF('Данные к заполнению'!$B$34&gt;0,1,0)</f>
        <v>0</v>
      </c>
    </row>
    <row r="430" ht="15">
      <c r="A430" s="92">
        <f>IF('Данные к заполнению'!$B$34&gt;0,1,0)</f>
        <v>0</v>
      </c>
    </row>
    <row r="431" ht="15"/>
  </sheetData>
  <sheetProtection formatCells="0" formatColumns="0" formatRows="0" insertColumns="0" insertRows="0" insertHyperlinks="0" deleteColumns="0" deleteRows="0" sort="0" autoFilter="0" pivotTables="0"/>
  <autoFilter ref="A3:A430"/>
  <mergeCells count="529">
    <mergeCell ref="B35:J35"/>
    <mergeCell ref="B16:J16"/>
    <mergeCell ref="B4:J4"/>
    <mergeCell ref="B5:J5"/>
    <mergeCell ref="C18:F18"/>
    <mergeCell ref="C19:F19"/>
    <mergeCell ref="C20:F20"/>
    <mergeCell ref="C21:F21"/>
    <mergeCell ref="C22:F22"/>
    <mergeCell ref="C23:F23"/>
    <mergeCell ref="G18:J18"/>
    <mergeCell ref="G19:J19"/>
    <mergeCell ref="G20:J20"/>
    <mergeCell ref="G21:J21"/>
    <mergeCell ref="G22:J22"/>
    <mergeCell ref="G23:J23"/>
    <mergeCell ref="G24:J24"/>
    <mergeCell ref="G25:J25"/>
    <mergeCell ref="C24:F24"/>
    <mergeCell ref="I29:J29"/>
    <mergeCell ref="C25:F25"/>
    <mergeCell ref="B28:H28"/>
    <mergeCell ref="B29:E29"/>
    <mergeCell ref="C31:E31"/>
    <mergeCell ref="B12:J12"/>
    <mergeCell ref="B13:J13"/>
    <mergeCell ref="B14:J14"/>
    <mergeCell ref="C36:G36"/>
    <mergeCell ref="B7:J7"/>
    <mergeCell ref="B8:J8"/>
    <mergeCell ref="B9:J9"/>
    <mergeCell ref="B10:J10"/>
    <mergeCell ref="B11:J11"/>
    <mergeCell ref="B34:F34"/>
    <mergeCell ref="F424:I424"/>
    <mergeCell ref="C425:D425"/>
    <mergeCell ref="F425:I425"/>
    <mergeCell ref="B426:D426"/>
    <mergeCell ref="E426:J426"/>
    <mergeCell ref="B417:J417"/>
    <mergeCell ref="B418:D418"/>
    <mergeCell ref="E418:J418"/>
    <mergeCell ref="B419:J419"/>
    <mergeCell ref="B420:J423"/>
    <mergeCell ref="B413:J413"/>
    <mergeCell ref="B414:D414"/>
    <mergeCell ref="E414:J414"/>
    <mergeCell ref="B415:J415"/>
    <mergeCell ref="B416:D416"/>
    <mergeCell ref="E416:J416"/>
    <mergeCell ref="B409:J409"/>
    <mergeCell ref="B410:D410"/>
    <mergeCell ref="E410:J410"/>
    <mergeCell ref="B411:J411"/>
    <mergeCell ref="B412:D412"/>
    <mergeCell ref="E412:J412"/>
    <mergeCell ref="B406:D406"/>
    <mergeCell ref="E406:J406"/>
    <mergeCell ref="B407:J407"/>
    <mergeCell ref="B408:D408"/>
    <mergeCell ref="E408:J408"/>
    <mergeCell ref="B402:D402"/>
    <mergeCell ref="E402:J402"/>
    <mergeCell ref="B403:J403"/>
    <mergeCell ref="B404:J404"/>
    <mergeCell ref="B405:D405"/>
    <mergeCell ref="E405:J405"/>
    <mergeCell ref="B400:H400"/>
    <mergeCell ref="I400:J400"/>
    <mergeCell ref="B401:C401"/>
    <mergeCell ref="D401:E401"/>
    <mergeCell ref="F401:G401"/>
    <mergeCell ref="H401:J401"/>
    <mergeCell ref="B396:J396"/>
    <mergeCell ref="B397:J397"/>
    <mergeCell ref="B398:D398"/>
    <mergeCell ref="E398:J398"/>
    <mergeCell ref="B399:D399"/>
    <mergeCell ref="E399:J399"/>
    <mergeCell ref="F388:I388"/>
    <mergeCell ref="C389:D389"/>
    <mergeCell ref="F389:I389"/>
    <mergeCell ref="B390:D390"/>
    <mergeCell ref="E390:J390"/>
    <mergeCell ref="B381:J381"/>
    <mergeCell ref="B382:D382"/>
    <mergeCell ref="E382:J382"/>
    <mergeCell ref="B383:J383"/>
    <mergeCell ref="B384:J387"/>
    <mergeCell ref="B377:J377"/>
    <mergeCell ref="B378:D378"/>
    <mergeCell ref="E378:J378"/>
    <mergeCell ref="B379:J379"/>
    <mergeCell ref="B380:D380"/>
    <mergeCell ref="E380:J380"/>
    <mergeCell ref="B373:J373"/>
    <mergeCell ref="B374:D374"/>
    <mergeCell ref="E374:J374"/>
    <mergeCell ref="B375:J375"/>
    <mergeCell ref="B376:D376"/>
    <mergeCell ref="E376:J376"/>
    <mergeCell ref="B370:D370"/>
    <mergeCell ref="E370:J370"/>
    <mergeCell ref="B371:J371"/>
    <mergeCell ref="B372:D372"/>
    <mergeCell ref="E372:J372"/>
    <mergeCell ref="B366:D366"/>
    <mergeCell ref="E366:J366"/>
    <mergeCell ref="B367:J367"/>
    <mergeCell ref="B368:J368"/>
    <mergeCell ref="B369:D369"/>
    <mergeCell ref="E369:J369"/>
    <mergeCell ref="B364:H364"/>
    <mergeCell ref="I364:J364"/>
    <mergeCell ref="B365:C365"/>
    <mergeCell ref="D365:E365"/>
    <mergeCell ref="F365:G365"/>
    <mergeCell ref="H365:J365"/>
    <mergeCell ref="B360:J360"/>
    <mergeCell ref="B361:J361"/>
    <mergeCell ref="B362:D362"/>
    <mergeCell ref="E362:J362"/>
    <mergeCell ref="B363:D363"/>
    <mergeCell ref="E363:J363"/>
    <mergeCell ref="F352:I352"/>
    <mergeCell ref="C353:D353"/>
    <mergeCell ref="F353:I353"/>
    <mergeCell ref="B354:D354"/>
    <mergeCell ref="E354:J354"/>
    <mergeCell ref="B345:J345"/>
    <mergeCell ref="B346:D346"/>
    <mergeCell ref="E346:J346"/>
    <mergeCell ref="B347:J347"/>
    <mergeCell ref="B348:J351"/>
    <mergeCell ref="B341:J341"/>
    <mergeCell ref="B342:D342"/>
    <mergeCell ref="E342:J342"/>
    <mergeCell ref="B343:J343"/>
    <mergeCell ref="B344:D344"/>
    <mergeCell ref="E344:J344"/>
    <mergeCell ref="B337:J337"/>
    <mergeCell ref="B338:D338"/>
    <mergeCell ref="E338:J338"/>
    <mergeCell ref="B339:J339"/>
    <mergeCell ref="B340:D340"/>
    <mergeCell ref="E340:J340"/>
    <mergeCell ref="B334:D334"/>
    <mergeCell ref="E334:J334"/>
    <mergeCell ref="B335:J335"/>
    <mergeCell ref="B336:D336"/>
    <mergeCell ref="E336:J336"/>
    <mergeCell ref="B330:D330"/>
    <mergeCell ref="E330:J330"/>
    <mergeCell ref="B331:J331"/>
    <mergeCell ref="B332:J332"/>
    <mergeCell ref="B333:D333"/>
    <mergeCell ref="E333:J333"/>
    <mergeCell ref="B328:H328"/>
    <mergeCell ref="I328:J328"/>
    <mergeCell ref="B329:C329"/>
    <mergeCell ref="D329:E329"/>
    <mergeCell ref="F329:G329"/>
    <mergeCell ref="H329:J329"/>
    <mergeCell ref="B324:J324"/>
    <mergeCell ref="B325:J325"/>
    <mergeCell ref="B326:D326"/>
    <mergeCell ref="E326:J326"/>
    <mergeCell ref="B327:D327"/>
    <mergeCell ref="E327:J327"/>
    <mergeCell ref="F316:I316"/>
    <mergeCell ref="C317:D317"/>
    <mergeCell ref="F317:I317"/>
    <mergeCell ref="B318:D318"/>
    <mergeCell ref="E318:J318"/>
    <mergeCell ref="B309:J309"/>
    <mergeCell ref="B310:D310"/>
    <mergeCell ref="E310:J310"/>
    <mergeCell ref="B311:J311"/>
    <mergeCell ref="B312:J315"/>
    <mergeCell ref="B305:J305"/>
    <mergeCell ref="B306:D306"/>
    <mergeCell ref="E306:J306"/>
    <mergeCell ref="B307:J307"/>
    <mergeCell ref="B308:D308"/>
    <mergeCell ref="E308:J308"/>
    <mergeCell ref="B301:J301"/>
    <mergeCell ref="B302:D302"/>
    <mergeCell ref="E302:J302"/>
    <mergeCell ref="B303:J303"/>
    <mergeCell ref="B304:D304"/>
    <mergeCell ref="E304:J304"/>
    <mergeCell ref="B298:D298"/>
    <mergeCell ref="E298:J298"/>
    <mergeCell ref="B299:J299"/>
    <mergeCell ref="B300:D300"/>
    <mergeCell ref="E300:J300"/>
    <mergeCell ref="B294:D294"/>
    <mergeCell ref="E294:J294"/>
    <mergeCell ref="B295:J295"/>
    <mergeCell ref="B296:J296"/>
    <mergeCell ref="B297:D297"/>
    <mergeCell ref="E297:J297"/>
    <mergeCell ref="B292:H292"/>
    <mergeCell ref="I292:J292"/>
    <mergeCell ref="B293:C293"/>
    <mergeCell ref="D293:E293"/>
    <mergeCell ref="F293:G293"/>
    <mergeCell ref="H293:J293"/>
    <mergeCell ref="B288:J288"/>
    <mergeCell ref="B289:J289"/>
    <mergeCell ref="B290:D290"/>
    <mergeCell ref="E290:J290"/>
    <mergeCell ref="B291:D291"/>
    <mergeCell ref="E291:J291"/>
    <mergeCell ref="F280:I280"/>
    <mergeCell ref="C281:D281"/>
    <mergeCell ref="F281:I281"/>
    <mergeCell ref="B282:D282"/>
    <mergeCell ref="E282:J282"/>
    <mergeCell ref="B273:J273"/>
    <mergeCell ref="B274:D274"/>
    <mergeCell ref="E274:J274"/>
    <mergeCell ref="B275:J275"/>
    <mergeCell ref="B276:J279"/>
    <mergeCell ref="B269:J269"/>
    <mergeCell ref="B270:D270"/>
    <mergeCell ref="E270:J270"/>
    <mergeCell ref="B271:J271"/>
    <mergeCell ref="B272:D272"/>
    <mergeCell ref="E272:J272"/>
    <mergeCell ref="B265:J265"/>
    <mergeCell ref="B266:D266"/>
    <mergeCell ref="E266:J266"/>
    <mergeCell ref="B267:J267"/>
    <mergeCell ref="B268:D268"/>
    <mergeCell ref="E268:J268"/>
    <mergeCell ref="B262:D262"/>
    <mergeCell ref="E262:J262"/>
    <mergeCell ref="B263:J263"/>
    <mergeCell ref="B264:D264"/>
    <mergeCell ref="E264:J264"/>
    <mergeCell ref="B258:D258"/>
    <mergeCell ref="E258:J258"/>
    <mergeCell ref="B259:J259"/>
    <mergeCell ref="B260:J260"/>
    <mergeCell ref="B261:D261"/>
    <mergeCell ref="E261:J261"/>
    <mergeCell ref="B256:H256"/>
    <mergeCell ref="I256:J256"/>
    <mergeCell ref="B257:C257"/>
    <mergeCell ref="D257:E257"/>
    <mergeCell ref="F257:G257"/>
    <mergeCell ref="H257:J257"/>
    <mergeCell ref="B252:J252"/>
    <mergeCell ref="B253:J253"/>
    <mergeCell ref="B254:D254"/>
    <mergeCell ref="E254:J254"/>
    <mergeCell ref="B255:D255"/>
    <mergeCell ref="E255:J255"/>
    <mergeCell ref="F244:I244"/>
    <mergeCell ref="C245:D245"/>
    <mergeCell ref="F245:I245"/>
    <mergeCell ref="B246:D246"/>
    <mergeCell ref="E246:J246"/>
    <mergeCell ref="B237:J237"/>
    <mergeCell ref="B238:D238"/>
    <mergeCell ref="E238:J238"/>
    <mergeCell ref="B239:J239"/>
    <mergeCell ref="B240:J243"/>
    <mergeCell ref="B233:J233"/>
    <mergeCell ref="B234:D234"/>
    <mergeCell ref="E234:J234"/>
    <mergeCell ref="B235:J235"/>
    <mergeCell ref="B236:D236"/>
    <mergeCell ref="E236:J236"/>
    <mergeCell ref="B229:J229"/>
    <mergeCell ref="B230:D230"/>
    <mergeCell ref="E230:J230"/>
    <mergeCell ref="B231:J231"/>
    <mergeCell ref="B232:D232"/>
    <mergeCell ref="E232:J232"/>
    <mergeCell ref="B226:D226"/>
    <mergeCell ref="E226:J226"/>
    <mergeCell ref="B227:J227"/>
    <mergeCell ref="B228:D228"/>
    <mergeCell ref="E228:J228"/>
    <mergeCell ref="B222:D222"/>
    <mergeCell ref="E222:J222"/>
    <mergeCell ref="B223:J223"/>
    <mergeCell ref="B224:J224"/>
    <mergeCell ref="B225:D225"/>
    <mergeCell ref="E225:J225"/>
    <mergeCell ref="B220:H220"/>
    <mergeCell ref="I220:J220"/>
    <mergeCell ref="B221:C221"/>
    <mergeCell ref="D221:E221"/>
    <mergeCell ref="F221:G221"/>
    <mergeCell ref="H221:J221"/>
    <mergeCell ref="B216:J216"/>
    <mergeCell ref="B217:J217"/>
    <mergeCell ref="B218:D218"/>
    <mergeCell ref="E218:J218"/>
    <mergeCell ref="B219:D219"/>
    <mergeCell ref="E219:J219"/>
    <mergeCell ref="F208:I208"/>
    <mergeCell ref="C209:D209"/>
    <mergeCell ref="F209:I209"/>
    <mergeCell ref="B210:D210"/>
    <mergeCell ref="E210:J210"/>
    <mergeCell ref="B201:J201"/>
    <mergeCell ref="B202:D202"/>
    <mergeCell ref="E202:J202"/>
    <mergeCell ref="B203:J203"/>
    <mergeCell ref="B204:J207"/>
    <mergeCell ref="B197:J197"/>
    <mergeCell ref="B198:D198"/>
    <mergeCell ref="E198:J198"/>
    <mergeCell ref="B199:J199"/>
    <mergeCell ref="B200:D200"/>
    <mergeCell ref="E200:J200"/>
    <mergeCell ref="B193:J193"/>
    <mergeCell ref="B194:D194"/>
    <mergeCell ref="E194:J194"/>
    <mergeCell ref="B195:J195"/>
    <mergeCell ref="B196:D196"/>
    <mergeCell ref="E196:J196"/>
    <mergeCell ref="B190:D190"/>
    <mergeCell ref="E190:J190"/>
    <mergeCell ref="B191:J191"/>
    <mergeCell ref="B192:D192"/>
    <mergeCell ref="E192:J192"/>
    <mergeCell ref="B186:D186"/>
    <mergeCell ref="E186:J186"/>
    <mergeCell ref="B187:J187"/>
    <mergeCell ref="B188:J188"/>
    <mergeCell ref="B189:D189"/>
    <mergeCell ref="E189:J189"/>
    <mergeCell ref="B184:H184"/>
    <mergeCell ref="I184:J184"/>
    <mergeCell ref="B185:C185"/>
    <mergeCell ref="D185:E185"/>
    <mergeCell ref="F185:G185"/>
    <mergeCell ref="H185:J185"/>
    <mergeCell ref="B180:J180"/>
    <mergeCell ref="B181:J181"/>
    <mergeCell ref="B182:D182"/>
    <mergeCell ref="E182:J182"/>
    <mergeCell ref="B183:D183"/>
    <mergeCell ref="E183:J183"/>
    <mergeCell ref="F172:I172"/>
    <mergeCell ref="C173:D173"/>
    <mergeCell ref="F173:I173"/>
    <mergeCell ref="B174:D174"/>
    <mergeCell ref="E174:J174"/>
    <mergeCell ref="B165:J165"/>
    <mergeCell ref="B166:D166"/>
    <mergeCell ref="E166:J166"/>
    <mergeCell ref="B167:J167"/>
    <mergeCell ref="B168:J171"/>
    <mergeCell ref="B161:J161"/>
    <mergeCell ref="B162:D162"/>
    <mergeCell ref="E162:J162"/>
    <mergeCell ref="B163:J163"/>
    <mergeCell ref="B164:D164"/>
    <mergeCell ref="E164:J164"/>
    <mergeCell ref="B157:J157"/>
    <mergeCell ref="B158:D158"/>
    <mergeCell ref="E158:J158"/>
    <mergeCell ref="B159:J159"/>
    <mergeCell ref="B160:D160"/>
    <mergeCell ref="E160:J160"/>
    <mergeCell ref="B154:D154"/>
    <mergeCell ref="E154:J154"/>
    <mergeCell ref="B155:J155"/>
    <mergeCell ref="B156:D156"/>
    <mergeCell ref="E156:J156"/>
    <mergeCell ref="B150:D150"/>
    <mergeCell ref="E150:J150"/>
    <mergeCell ref="B151:J151"/>
    <mergeCell ref="B152:J152"/>
    <mergeCell ref="B153:D153"/>
    <mergeCell ref="E153:J153"/>
    <mergeCell ref="B148:H148"/>
    <mergeCell ref="I148:J148"/>
    <mergeCell ref="B149:C149"/>
    <mergeCell ref="D149:E149"/>
    <mergeCell ref="F149:G149"/>
    <mergeCell ref="H149:J149"/>
    <mergeCell ref="B144:J144"/>
    <mergeCell ref="B145:J145"/>
    <mergeCell ref="B146:D146"/>
    <mergeCell ref="E146:J146"/>
    <mergeCell ref="B147:D147"/>
    <mergeCell ref="E147:J147"/>
    <mergeCell ref="B75:J75"/>
    <mergeCell ref="B76:J76"/>
    <mergeCell ref="B77:D77"/>
    <mergeCell ref="E77:J77"/>
    <mergeCell ref="B78:D78"/>
    <mergeCell ref="E78:J78"/>
    <mergeCell ref="B79:H79"/>
    <mergeCell ref="I79:J79"/>
    <mergeCell ref="B80:C80"/>
    <mergeCell ref="D80:E80"/>
    <mergeCell ref="F80:G80"/>
    <mergeCell ref="H80:J80"/>
    <mergeCell ref="B81:D81"/>
    <mergeCell ref="E81:J81"/>
    <mergeCell ref="B82:J82"/>
    <mergeCell ref="B83:J83"/>
    <mergeCell ref="B84:D84"/>
    <mergeCell ref="E84:J84"/>
    <mergeCell ref="B92:J92"/>
    <mergeCell ref="B85:D85"/>
    <mergeCell ref="E85:J85"/>
    <mergeCell ref="B86:J86"/>
    <mergeCell ref="B87:D87"/>
    <mergeCell ref="E87:J87"/>
    <mergeCell ref="B88:J88"/>
    <mergeCell ref="B89:D89"/>
    <mergeCell ref="E89:J89"/>
    <mergeCell ref="B90:J90"/>
    <mergeCell ref="B91:D91"/>
    <mergeCell ref="E91:J91"/>
    <mergeCell ref="C104:D104"/>
    <mergeCell ref="F104:I104"/>
    <mergeCell ref="B93:D93"/>
    <mergeCell ref="E93:J93"/>
    <mergeCell ref="B94:J94"/>
    <mergeCell ref="B95:D95"/>
    <mergeCell ref="E95:J95"/>
    <mergeCell ref="B96:J96"/>
    <mergeCell ref="B97:D97"/>
    <mergeCell ref="E97:J97"/>
    <mergeCell ref="B98:J98"/>
    <mergeCell ref="B99:J102"/>
    <mergeCell ref="F103:I103"/>
    <mergeCell ref="B105:D105"/>
    <mergeCell ref="E105:J105"/>
    <mergeCell ref="B109:J109"/>
    <mergeCell ref="B110:J110"/>
    <mergeCell ref="B111:D111"/>
    <mergeCell ref="E111:J111"/>
    <mergeCell ref="B112:D112"/>
    <mergeCell ref="E112:J112"/>
    <mergeCell ref="B113:H113"/>
    <mergeCell ref="I113:J113"/>
    <mergeCell ref="B114:C114"/>
    <mergeCell ref="D114:E114"/>
    <mergeCell ref="F114:G114"/>
    <mergeCell ref="H114:J114"/>
    <mergeCell ref="B122:J122"/>
    <mergeCell ref="B115:D115"/>
    <mergeCell ref="E115:J115"/>
    <mergeCell ref="B116:J116"/>
    <mergeCell ref="B117:J117"/>
    <mergeCell ref="B118:D118"/>
    <mergeCell ref="E118:J118"/>
    <mergeCell ref="B119:D119"/>
    <mergeCell ref="E119:J119"/>
    <mergeCell ref="B120:J120"/>
    <mergeCell ref="B121:D121"/>
    <mergeCell ref="E121:J121"/>
    <mergeCell ref="B130:J130"/>
    <mergeCell ref="B123:D123"/>
    <mergeCell ref="E123:J123"/>
    <mergeCell ref="B124:J124"/>
    <mergeCell ref="B125:D125"/>
    <mergeCell ref="E125:J125"/>
    <mergeCell ref="B126:J126"/>
    <mergeCell ref="B127:D127"/>
    <mergeCell ref="E127:J127"/>
    <mergeCell ref="B128:J128"/>
    <mergeCell ref="B129:D129"/>
    <mergeCell ref="E129:J129"/>
    <mergeCell ref="B139:D139"/>
    <mergeCell ref="E139:J139"/>
    <mergeCell ref="B131:D131"/>
    <mergeCell ref="E131:J131"/>
    <mergeCell ref="B132:J132"/>
    <mergeCell ref="B133:J136"/>
    <mergeCell ref="F137:I137"/>
    <mergeCell ref="C138:D138"/>
    <mergeCell ref="F138:I138"/>
    <mergeCell ref="B41:J41"/>
    <mergeCell ref="B42:J42"/>
    <mergeCell ref="B43:D43"/>
    <mergeCell ref="E43:J43"/>
    <mergeCell ref="B44:D44"/>
    <mergeCell ref="E44:J44"/>
    <mergeCell ref="B45:H45"/>
    <mergeCell ref="I45:J45"/>
    <mergeCell ref="B46:C46"/>
    <mergeCell ref="D46:E46"/>
    <mergeCell ref="F46:G46"/>
    <mergeCell ref="H46:J46"/>
    <mergeCell ref="B47:D47"/>
    <mergeCell ref="E47:J47"/>
    <mergeCell ref="B48:J48"/>
    <mergeCell ref="B49:J49"/>
    <mergeCell ref="B50:D50"/>
    <mergeCell ref="E50:J50"/>
    <mergeCell ref="B51:D51"/>
    <mergeCell ref="E51:J51"/>
    <mergeCell ref="B52:J52"/>
    <mergeCell ref="B53:D53"/>
    <mergeCell ref="E53:J53"/>
    <mergeCell ref="B54:J54"/>
    <mergeCell ref="B55:D55"/>
    <mergeCell ref="E55:J55"/>
    <mergeCell ref="B56:J56"/>
    <mergeCell ref="B57:D57"/>
    <mergeCell ref="E57:J57"/>
    <mergeCell ref="B58:J58"/>
    <mergeCell ref="B59:D59"/>
    <mergeCell ref="E59:J59"/>
    <mergeCell ref="B60:J60"/>
    <mergeCell ref="B61:D61"/>
    <mergeCell ref="E61:J61"/>
    <mergeCell ref="B62:J62"/>
    <mergeCell ref="B63:D63"/>
    <mergeCell ref="E63:J63"/>
    <mergeCell ref="B64:J64"/>
    <mergeCell ref="B65:J68"/>
    <mergeCell ref="F69:I69"/>
    <mergeCell ref="C70:D70"/>
    <mergeCell ref="F70:I70"/>
    <mergeCell ref="B71:D71"/>
    <mergeCell ref="E71:J7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2"/>
  <rowBreaks count="1" manualBreakCount="1"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elona</cp:lastModifiedBy>
  <cp:lastPrinted>2012-02-01T03:46:16Z</cp:lastPrinted>
  <dcterms:created xsi:type="dcterms:W3CDTF">2012-01-13T16:31:52Z</dcterms:created>
  <dcterms:modified xsi:type="dcterms:W3CDTF">2012-03-13T09:41:40Z</dcterms:modified>
  <cp:category/>
  <cp:version/>
  <cp:contentType/>
  <cp:contentStatus/>
</cp:coreProperties>
</file>